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90" windowWidth="11355" windowHeight="9150" activeTab="0"/>
  </bookViews>
  <sheets>
    <sheet name="Tally Sheet" sheetId="1" r:id="rId1"/>
    <sheet name="Distribution" sheetId="2" r:id="rId2"/>
    <sheet name="Ttl $ to drawer" sheetId="3" r:id="rId3"/>
    <sheet name="Ttl $ owed by buyer" sheetId="4" r:id="rId4"/>
    <sheet name="Calc Sheet for $ drawer" sheetId="5" state="hidden" r:id="rId5"/>
    <sheet name="Calc Sheet for $ buyer" sheetId="6" state="hidden" r:id="rId6"/>
  </sheets>
  <definedNames>
    <definedName name="_xlnm.Print_Area" localSheetId="1">'Distribution'!$A$1:$E$11</definedName>
  </definedNames>
  <calcPr fullCalcOnLoad="1"/>
  <pivotCaches>
    <pivotCache cacheId="6" r:id="rId7"/>
    <pivotCache cacheId="5" r:id="rId8"/>
  </pivotCaches>
</workbook>
</file>

<file path=xl/comments1.xml><?xml version="1.0" encoding="utf-8"?>
<comments xmlns="http://schemas.openxmlformats.org/spreadsheetml/2006/main">
  <authors>
    <author>PCCCT</author>
  </authors>
  <commentList>
    <comment ref="H4" authorId="0">
      <text>
        <r>
          <rPr>
            <b/>
            <sz val="8"/>
            <rFont val="Tahoma"/>
            <family val="0"/>
          </rPr>
          <t>Amount sold for</t>
        </r>
      </text>
    </comment>
    <comment ref="L3" authorId="0">
      <text>
        <r>
          <rPr>
            <b/>
            <sz val="8"/>
            <rFont val="Tahoma"/>
            <family val="0"/>
          </rPr>
          <t xml:space="preserve">Total Ticket Sales
</t>
        </r>
      </text>
    </comment>
  </commentList>
</comments>
</file>

<file path=xl/comments5.xml><?xml version="1.0" encoding="utf-8"?>
<comments xmlns="http://schemas.openxmlformats.org/spreadsheetml/2006/main">
  <authors>
    <author>PCCCT</author>
  </authors>
  <commentList>
    <comment ref="E3" authorId="0">
      <text>
        <r>
          <rPr>
            <b/>
            <sz val="8"/>
            <rFont val="Tahoma"/>
            <family val="0"/>
          </rPr>
          <t xml:space="preserve">Amount to be refunded to drawer
</t>
        </r>
      </text>
    </comment>
  </commentList>
</comments>
</file>

<file path=xl/comments6.xml><?xml version="1.0" encoding="utf-8"?>
<comments xmlns="http://schemas.openxmlformats.org/spreadsheetml/2006/main">
  <authors>
    <author>PCCCT</author>
  </authors>
  <commentList>
    <comment ref="E3" authorId="0">
      <text>
        <r>
          <rPr>
            <b/>
            <sz val="8"/>
            <rFont val="Tahoma"/>
            <family val="0"/>
          </rPr>
          <t xml:space="preserve">Amount to be refunded to drawer
</t>
        </r>
      </text>
    </comment>
  </commentList>
</comments>
</file>

<file path=xl/sharedStrings.xml><?xml version="1.0" encoding="utf-8"?>
<sst xmlns="http://schemas.openxmlformats.org/spreadsheetml/2006/main" count="328" uniqueCount="222">
  <si>
    <t>First Name</t>
  </si>
  <si>
    <t>Last Name</t>
  </si>
  <si>
    <t>PROFESSIONAL CROSS COUNTRY CLUB OF TASMANIA - CALCUTTA 2005</t>
  </si>
  <si>
    <t>H/Cap</t>
  </si>
  <si>
    <t>Drawer</t>
  </si>
  <si>
    <t>Buyer</t>
  </si>
  <si>
    <t>Refund to Drawer</t>
  </si>
  <si>
    <t>No.</t>
  </si>
  <si>
    <t>TOTAL:</t>
  </si>
  <si>
    <t>FIRST</t>
  </si>
  <si>
    <t>PLACING</t>
  </si>
  <si>
    <t>NAME</t>
  </si>
  <si>
    <t>%</t>
  </si>
  <si>
    <t>AMOUNT</t>
  </si>
  <si>
    <t>SECOND</t>
  </si>
  <si>
    <t>THIRD</t>
  </si>
  <si>
    <t>CLUB</t>
  </si>
  <si>
    <t xml:space="preserve">                 DISTRIBUTION OF PROCEEDS</t>
  </si>
  <si>
    <t>Total</t>
  </si>
  <si>
    <t>Total form Tally Sheet</t>
  </si>
  <si>
    <t xml:space="preserve">To use:  </t>
  </si>
  <si>
    <t>From tool bar above select Data</t>
  </si>
  <si>
    <t>Then select Refresh Data</t>
  </si>
  <si>
    <t>be refunded to each drawer</t>
  </si>
  <si>
    <t xml:space="preserve">Table will automatically calculate amount to </t>
  </si>
  <si>
    <t>Click anywhere in the pivot table column</t>
  </si>
  <si>
    <t>Check:</t>
  </si>
  <si>
    <t>Owed by Buyer</t>
  </si>
  <si>
    <t>Pd by Buyer</t>
  </si>
  <si>
    <t>Data</t>
  </si>
  <si>
    <t>Total Sum of Amount</t>
  </si>
  <si>
    <t>Total Sum of Pd by Buyer</t>
  </si>
  <si>
    <t>Total Sum of Field1</t>
  </si>
  <si>
    <t>Total Sum of Refund to Drawer</t>
  </si>
  <si>
    <t>Total Sum of Pd to Drawer</t>
  </si>
  <si>
    <t>Chq</t>
  </si>
  <si>
    <t>Amount Owed</t>
  </si>
  <si>
    <t>When money presented</t>
  </si>
  <si>
    <t xml:space="preserve">                         2015 FEATURE RACE</t>
  </si>
  <si>
    <t>LIANE</t>
  </si>
  <si>
    <t>HANSON</t>
  </si>
  <si>
    <t>LLOYD</t>
  </si>
  <si>
    <t>FEBEY</t>
  </si>
  <si>
    <t>DOUG</t>
  </si>
  <si>
    <t>MURCHIE</t>
  </si>
  <si>
    <t>HALINA</t>
  </si>
  <si>
    <t>LOUDON</t>
  </si>
  <si>
    <t>MARGARET</t>
  </si>
  <si>
    <t>PRESSCOTT</t>
  </si>
  <si>
    <t>LIZ</t>
  </si>
  <si>
    <t>MURTON</t>
  </si>
  <si>
    <t>ANDREW</t>
  </si>
  <si>
    <t>PLAPP</t>
  </si>
  <si>
    <t>BRETT</t>
  </si>
  <si>
    <t>RILEY</t>
  </si>
  <si>
    <t>ANGELA</t>
  </si>
  <si>
    <t>WILSON</t>
  </si>
  <si>
    <t>GREENHILL</t>
  </si>
  <si>
    <t>DAVID</t>
  </si>
  <si>
    <t>WRIGHT</t>
  </si>
  <si>
    <t>SARAH</t>
  </si>
  <si>
    <t>HILLER</t>
  </si>
  <si>
    <t>CHRISTINE</t>
  </si>
  <si>
    <t>KARINA</t>
  </si>
  <si>
    <t>ANDERSON</t>
  </si>
  <si>
    <t>MADDI</t>
  </si>
  <si>
    <t>BAXTER</t>
  </si>
  <si>
    <t>GREG</t>
  </si>
  <si>
    <t>McFARLANE</t>
  </si>
  <si>
    <t>RAY</t>
  </si>
  <si>
    <t>SPINKS</t>
  </si>
  <si>
    <t>RODNEY</t>
  </si>
  <si>
    <t>VINEY</t>
  </si>
  <si>
    <t>ALLAN</t>
  </si>
  <si>
    <t>BAKES</t>
  </si>
  <si>
    <t>RICKY</t>
  </si>
  <si>
    <t>BROWN</t>
  </si>
  <si>
    <t>JOHN</t>
  </si>
  <si>
    <t>CASTLEDINE</t>
  </si>
  <si>
    <t>NEVILLE</t>
  </si>
  <si>
    <t>SWEETMAN</t>
  </si>
  <si>
    <t>KEN</t>
  </si>
  <si>
    <t>TROUGHTON</t>
  </si>
  <si>
    <t>STUART</t>
  </si>
  <si>
    <t>KELLY</t>
  </si>
  <si>
    <t>ROBYN</t>
  </si>
  <si>
    <t>LOCKE</t>
  </si>
  <si>
    <t>KERRIE</t>
  </si>
  <si>
    <t>ANNA</t>
  </si>
  <si>
    <t>KIM</t>
  </si>
  <si>
    <t>DENWER</t>
  </si>
  <si>
    <t>ELLEN</t>
  </si>
  <si>
    <t>ELPHINSTONE</t>
  </si>
  <si>
    <t>PURTON</t>
  </si>
  <si>
    <t>CHRIS</t>
  </si>
  <si>
    <t>CHRISTOPHER</t>
  </si>
  <si>
    <t>TALBOT</t>
  </si>
  <si>
    <t>AMIE</t>
  </si>
  <si>
    <t>BRAMICH</t>
  </si>
  <si>
    <t>KATE</t>
  </si>
  <si>
    <t>HAWLEY</t>
  </si>
  <si>
    <t>RICHARD</t>
  </si>
  <si>
    <t>LAWSON</t>
  </si>
  <si>
    <t>SHANE</t>
  </si>
  <si>
    <t>GERARD</t>
  </si>
  <si>
    <t>LEARY</t>
  </si>
  <si>
    <t>MALCOM</t>
  </si>
  <si>
    <t>WELLS</t>
  </si>
  <si>
    <t>NICK</t>
  </si>
  <si>
    <t>YOUNG</t>
  </si>
  <si>
    <t>BADCOCK</t>
  </si>
  <si>
    <t>ARNOLD</t>
  </si>
  <si>
    <t>WAYNE</t>
  </si>
  <si>
    <t>WISEMAN</t>
  </si>
  <si>
    <t>RUSSELL</t>
  </si>
  <si>
    <t>HORTON</t>
  </si>
  <si>
    <t>MALLEY</t>
  </si>
  <si>
    <t>PAT</t>
  </si>
  <si>
    <t>McMAHON</t>
  </si>
  <si>
    <t>STEVEN</t>
  </si>
  <si>
    <t>MICHELLE</t>
  </si>
  <si>
    <t>D'MONTE</t>
  </si>
  <si>
    <t>PETER</t>
  </si>
  <si>
    <t>GRANT</t>
  </si>
  <si>
    <t>McCORMACK</t>
  </si>
  <si>
    <t>JUDY</t>
  </si>
  <si>
    <t>HAY</t>
  </si>
  <si>
    <t>SALLY</t>
  </si>
  <si>
    <t>HAYNES</t>
  </si>
  <si>
    <t>PATRICK</t>
  </si>
  <si>
    <t>McMULLEN</t>
  </si>
  <si>
    <t>REBECCA</t>
  </si>
  <si>
    <t>O'GAREY</t>
  </si>
  <si>
    <t>LACHLAN</t>
  </si>
  <si>
    <t>BARRY</t>
  </si>
  <si>
    <t>de GROOT</t>
  </si>
  <si>
    <t>MATTHEW</t>
  </si>
  <si>
    <t>SALTMARSH</t>
  </si>
  <si>
    <t>SNARE</t>
  </si>
  <si>
    <t>DANIELLE</t>
  </si>
  <si>
    <t>MITCHELL</t>
  </si>
  <si>
    <t>DWAYNE</t>
  </si>
  <si>
    <t>ADRIAN</t>
  </si>
  <si>
    <t>LAKELAND</t>
  </si>
  <si>
    <t>DALLAS</t>
  </si>
  <si>
    <t>VAN ROOYEN</t>
  </si>
  <si>
    <t>BATES</t>
  </si>
  <si>
    <t>SIMON</t>
  </si>
  <si>
    <t>GATES</t>
  </si>
  <si>
    <t>KEEGAN</t>
  </si>
  <si>
    <t>POWELL</t>
  </si>
  <si>
    <t>AARON</t>
  </si>
  <si>
    <t>ROBERTSON</t>
  </si>
  <si>
    <t>SAM</t>
  </si>
  <si>
    <t>MARK</t>
  </si>
  <si>
    <t>SAINT-JOHN</t>
  </si>
  <si>
    <t>SMITH</t>
  </si>
  <si>
    <t>ISSAC</t>
  </si>
  <si>
    <t>ATKINS</t>
  </si>
  <si>
    <t>JOHNATHON</t>
  </si>
  <si>
    <t>CAHILL</t>
  </si>
  <si>
    <t>EVAN</t>
  </si>
  <si>
    <t>OWEN</t>
  </si>
  <si>
    <t>BRITT</t>
  </si>
  <si>
    <t>JASON</t>
  </si>
  <si>
    <t>FEHLBERG</t>
  </si>
  <si>
    <t>JULIAN</t>
  </si>
  <si>
    <t>LESEK</t>
  </si>
  <si>
    <t>MICHAEL</t>
  </si>
  <si>
    <t>MILLER</t>
  </si>
  <si>
    <t>EWEN</t>
  </si>
  <si>
    <t>THOMAS</t>
  </si>
  <si>
    <t>JARED</t>
  </si>
  <si>
    <t>BEN</t>
  </si>
  <si>
    <t>HOARE</t>
  </si>
  <si>
    <t>BRAD</t>
  </si>
  <si>
    <t>TAYLOR</t>
  </si>
  <si>
    <t>BRYAN</t>
  </si>
  <si>
    <t>TUIT</t>
  </si>
  <si>
    <t>WINKEL</t>
  </si>
  <si>
    <t>PROFESSIONAL CROSS COUNTRY CLUB OF TASMANIA - CALCUTTA 2016</t>
  </si>
  <si>
    <t>PPPR</t>
  </si>
  <si>
    <t>RICHARD LAWSON</t>
  </si>
  <si>
    <t>KIM STEVEN</t>
  </si>
  <si>
    <t>DANIEL FRENCH</t>
  </si>
  <si>
    <t>ALFRED</t>
  </si>
  <si>
    <t>SLS</t>
  </si>
  <si>
    <t>SALTY</t>
  </si>
  <si>
    <t>CHRIS PURTON</t>
  </si>
  <si>
    <t>JAN PURTON</t>
  </si>
  <si>
    <t>P VICKER</t>
  </si>
  <si>
    <t>L TAYLOR</t>
  </si>
  <si>
    <t>G LEARY</t>
  </si>
  <si>
    <t>BADCOCK FAMILY</t>
  </si>
  <si>
    <t>BUMBLEBEES</t>
  </si>
  <si>
    <t>JANET TALBOT</t>
  </si>
  <si>
    <t>MADDI BAXTER</t>
  </si>
  <si>
    <t>KELLY BAXTER</t>
  </si>
  <si>
    <t>N FERGUSON</t>
  </si>
  <si>
    <t>NICK YOUNG</t>
  </si>
  <si>
    <t>ALLAN BAKES</t>
  </si>
  <si>
    <t>KEN TROUGHTON</t>
  </si>
  <si>
    <t>M&amp;V McKENNA</t>
  </si>
  <si>
    <t>CHRISTOPER TALBOT</t>
  </si>
  <si>
    <t>MITZ</t>
  </si>
  <si>
    <t>HARRY BRADLEY</t>
  </si>
  <si>
    <t>G MALLEY</t>
  </si>
  <si>
    <t>CHRISTINE WRIGHT</t>
  </si>
  <si>
    <t>RUSSELL HORTON</t>
  </si>
  <si>
    <t>JASON FEHLBERG</t>
  </si>
  <si>
    <t>SCOOTER</t>
  </si>
  <si>
    <t>B TAYLOR</t>
  </si>
  <si>
    <t>BILLY W</t>
  </si>
  <si>
    <t xml:space="preserve">KIM  </t>
  </si>
  <si>
    <t>ROBYN LOCKE</t>
  </si>
  <si>
    <t>P McMAHON</t>
  </si>
  <si>
    <t>MARY-LOU TROUGHTON</t>
  </si>
  <si>
    <t>KARINA ANDERSON</t>
  </si>
  <si>
    <t>D LANE</t>
  </si>
  <si>
    <t>RICHARD MURRELL</t>
  </si>
  <si>
    <t>MARK SHORT</t>
  </si>
  <si>
    <t>BAZ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</si>
</sst>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h:mm:ss;@"/>
    <numFmt numFmtId="170" formatCode="[$-409]h:mm:ss\ AM/PM"/>
  </numFmts>
  <fonts count="5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8"/>
      <name val="Tahoma"/>
      <family val="0"/>
    </font>
    <font>
      <sz val="12"/>
      <color indexed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trike/>
      <sz val="10"/>
      <name val="Arial"/>
      <family val="0"/>
    </font>
    <font>
      <sz val="11"/>
      <name val="Arial"/>
      <family val="2"/>
    </font>
    <font>
      <strike/>
      <sz val="12"/>
      <name val="Arial"/>
      <family val="2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8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9" fontId="8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168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168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168" fontId="2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14" fillId="0" borderId="0" xfId="0" applyFont="1" applyAlignment="1">
      <alignment/>
    </xf>
    <xf numFmtId="168" fontId="1" fillId="33" borderId="10" xfId="0" applyNumberFormat="1" applyFont="1" applyFill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1" fillId="0" borderId="10" xfId="0" applyFont="1" applyBorder="1" applyAlignment="1">
      <alignment/>
    </xf>
    <xf numFmtId="169" fontId="4" fillId="0" borderId="0" xfId="0" applyNumberFormat="1" applyFont="1" applyFill="1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169" fontId="4" fillId="0" borderId="10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8" fontId="0" fillId="0" borderId="0" xfId="0" applyNumberFormat="1" applyAlignment="1">
      <alignment/>
    </xf>
    <xf numFmtId="168" fontId="3" fillId="0" borderId="10" xfId="0" applyNumberFormat="1" applyFont="1" applyBorder="1" applyAlignment="1">
      <alignment horizontal="center" wrapText="1"/>
    </xf>
    <xf numFmtId="168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168" fontId="2" fillId="0" borderId="0" xfId="0" applyNumberFormat="1" applyFont="1" applyAlignment="1">
      <alignment/>
    </xf>
    <xf numFmtId="168" fontId="1" fillId="0" borderId="10" xfId="0" applyNumberFormat="1" applyFont="1" applyBorder="1" applyAlignment="1">
      <alignment/>
    </xf>
    <xf numFmtId="168" fontId="1" fillId="33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9" xfId="0" applyFont="1" applyFill="1" applyBorder="1" applyAlignment="1">
      <alignment horizontal="center"/>
    </xf>
    <xf numFmtId="21" fontId="1" fillId="0" borderId="10" xfId="0" applyNumberFormat="1" applyFont="1" applyBorder="1" applyAlignment="1">
      <alignment horizontal="center"/>
    </xf>
    <xf numFmtId="14" fontId="16" fillId="0" borderId="0" xfId="0" applyNumberFormat="1" applyFont="1" applyAlignment="1">
      <alignment/>
    </xf>
    <xf numFmtId="168" fontId="1" fillId="0" borderId="10" xfId="0" applyNumberFormat="1" applyFont="1" applyBorder="1" applyAlignment="1" quotePrefix="1">
      <alignment/>
    </xf>
    <xf numFmtId="0" fontId="17" fillId="0" borderId="10" xfId="0" applyFont="1" applyBorder="1" applyAlignment="1">
      <alignment/>
    </xf>
    <xf numFmtId="21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/>
    </xf>
    <xf numFmtId="169" fontId="4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69" fontId="4" fillId="0" borderId="10" xfId="0" applyNumberFormat="1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wrapText="1"/>
    </xf>
    <xf numFmtId="0" fontId="1" fillId="34" borderId="0" xfId="0" applyFont="1" applyFill="1" applyAlignment="1">
      <alignment horizontal="left" vertical="center"/>
    </xf>
    <xf numFmtId="0" fontId="1" fillId="34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F2:K114" sheet="Tally Sheet"/>
  </cacheSource>
  <cacheFields count="7">
    <cacheField name="Drawer">
      <sharedItems containsBlank="1" containsMixedTypes="0" count="303">
        <m/>
        <s v="FSF"/>
        <s v="STEVEN MILES"/>
        <s v="ROD VINEY"/>
        <s v="TROUBLEMAKERS"/>
        <s v="JOHN SALTMARSH"/>
        <s v="C RILEY"/>
        <s v="MARGARET BURGESS"/>
        <s v="ELLEN ELPHINSTONE"/>
        <s v="PRP"/>
        <s v="J TRAIN"/>
        <s v="CHRIS McGUIRE"/>
        <s v="MICK VEGIE"/>
        <s v="RODNEY HINGSTON"/>
        <s v="KARISSA OVERTON"/>
        <s v="BROWN DOGS"/>
        <s v="MITZ"/>
        <s v="RICKY AITKEN"/>
        <s v="CHRIS TALBOT"/>
        <s v="RAY SPINKS"/>
        <s v="ANITA McAUGHTINE"/>
        <s v="HANSON"/>
        <s v="K&amp;S MASON"/>
        <s v="LEIGH GOOD"/>
        <s v="DARREN WILLIAMS"/>
        <s v="NETTY"/>
        <s v="MANDY ARNOLD"/>
        <s v="JC"/>
        <s v="BUMBLEBEES"/>
        <s v="O DAVIES"/>
        <s v="D MUNDAY"/>
        <s v="J McGUIRE"/>
        <s v="MARK SHORT"/>
        <s v="DALE HERBERT"/>
        <s v="DAMON OVERTON"/>
        <s v="KIM STEVEN"/>
        <s v="MURTON"/>
        <s v="CLAIRE BURGESS"/>
        <s v="JAN McGUIRE"/>
        <s v="MICHELLE D'MONTE"/>
        <s v="BAZ"/>
        <s v="SUPER BUBBLES"/>
        <s v="M Brown"/>
        <s v="Scratched"/>
        <s v="Wick"/>
        <s v=" "/>
        <s v="Gerard Leary"/>
        <s v="Karina Mason"/>
        <s v="MOORE"/>
        <s v="C Sturzaker"/>
        <s v="J McGure"/>
        <s v="LeAnne Bakes"/>
        <s v="Leanne Bates"/>
        <s v="Reggie Jones"/>
        <s v="T Terriers"/>
        <s v="Josh Walker"/>
        <s v="Mark Fisher"/>
        <s v="N Young"/>
        <s v="Peter E"/>
        <s v="G Innes"/>
        <s v="Greg Malley"/>
        <s v="J Lucas"/>
        <s v="M Roberts"/>
        <s v="PRM"/>
        <s v="Russell Broomhall"/>
        <s v="S Yaxley"/>
        <s v="J Purton"/>
        <s v="B McKenna"/>
        <s v="E Kiely"/>
        <s v="Malcolm Norton"/>
        <s v="Rat Attack"/>
        <s v="Son of Sam"/>
        <s v="Clayton Sturzaker"/>
        <s v="Eve Kiely"/>
        <s v="Joanna Winkel"/>
        <s v="Manelle"/>
        <s v="S &amp; t Yaxley"/>
        <s v="DL"/>
        <s v="The Couch"/>
        <s v="A Powell"/>
        <s v="B &amp; B"/>
        <s v="Justin Lee"/>
        <s v="N Ferg"/>
        <s v="Joanna Winkle"/>
        <s v="Kellie Hanslow"/>
        <s v="M Fahey"/>
        <s v="Oggeewoo"/>
        <s v="J McGurie"/>
        <s v="J O'Neill"/>
        <s v="Olivia Davies"/>
        <s v="The #1 Coach"/>
        <s v="Box"/>
        <s v="Lorna"/>
        <s v="Dale"/>
        <s v="Lorna and Co."/>
        <s v="Aileen Powell"/>
        <s v="Christopher Talbot"/>
        <s v="D Bramich"/>
        <s v="John McGuire"/>
        <s v="D Overton"/>
        <s v="Greville Brown"/>
        <s v="James O'Neill"/>
        <s v="S Hanson"/>
        <s v="D Lancaster"/>
        <s v="Don Beamish"/>
        <s v="Peter Sturzaker"/>
        <s v="Tuesday"/>
        <s v="S&amp;L Hanson"/>
        <s v="David Murton"/>
        <s v="Lorraine Hepehi"/>
        <s v="Michael Campton"/>
        <s v="S &amp; L Hanson"/>
        <s v="M Widdowson"/>
        <s v="ALAN BROWN"/>
        <s v="Ali Purton"/>
        <s v="C Cullen"/>
        <s v="Debbie Archer"/>
        <s v="M Gandini"/>
        <s v="S and L Hanson"/>
        <s v="Sarah Bates"/>
        <s v="Andrew Winkel"/>
        <s v="K and D"/>
        <s v="WET"/>
        <s v="Brian Tuit"/>
        <s v="BSLSC"/>
        <s v="Dale L"/>
        <s v="Team Lucas"/>
        <s v="Yakka"/>
        <s v="Andrew Winkle"/>
        <s v="Bumble Bees"/>
        <s v="DNF"/>
        <s v="K Powell"/>
        <s v="Tony Stewart"/>
        <s v="M Bates"/>
        <s v="H Britton"/>
        <s v="P Sheehan"/>
        <s v="K &amp; P Madden"/>
        <s v="KL"/>
        <s v="Mick Bates"/>
        <s v="Alf"/>
        <s v="G Ablett"/>
        <s v="Keegan Powell"/>
        <s v="Sam Radford"/>
        <s v="BSLS Club"/>
        <s v="MICHAEL BAKES"/>
        <s v="Michael Bates"/>
        <s v="Beauy's Handbrake"/>
        <s v="R Spinks"/>
        <s v="T Reader"/>
        <s v="John Edwards"/>
        <s v="Steve Bradley"/>
        <s v="K Lancaster"/>
        <s v="AOU"/>
        <s v="Brad Kelly"/>
        <s v="Burnie Surf Club"/>
        <s v="G Edwards"/>
        <s v="Lanc"/>
        <s v="V McKenna"/>
        <s v="Max Rootes"/>
        <s v="Brown's Shadow"/>
        <s v="Raymondo"/>
        <s v="Keith Lancaster"/>
        <s v="Lyndon Stott"/>
        <s v="M Dowling"/>
        <s v="BBs"/>
        <s v="BNS"/>
        <s v="Eve"/>
        <s v="Varita McKenna"/>
        <s v="Verita McKenna"/>
        <s v="BRIAN ROGERS"/>
        <s v="M d'Monte"/>
        <s v="Matt Dowling"/>
        <s v="ELITE"/>
        <s v="PARP"/>
        <s v="A Bakes"/>
        <s v="Maggi P"/>
        <s v="Sheree Wisniewski"/>
        <s v="B Franklin"/>
        <s v="Handbrake Harry 592"/>
        <s v="JRJA"/>
        <s v="N Russell"/>
        <s v="Schiesters"/>
        <s v="Troy Bloom"/>
        <s v="A Jeffrey"/>
        <s v="F &amp; C"/>
        <s v="HAM"/>
        <s v="Leon Byrne"/>
        <s v="Allan Bakes"/>
        <s v="K Reader"/>
        <s v="Sven Mason"/>
        <s v="Wild Hogs"/>
        <s v="M &amp; P"/>
        <s v="Putt McCarthy"/>
        <s v="B Archer"/>
        <s v="B Wells"/>
        <s v="Kim Reader"/>
        <s v="Jason D'Monte"/>
        <s v="L &amp; D"/>
        <s v="M McKenna"/>
        <s v="Pooh Bear"/>
        <s v="Rob Walker"/>
        <s v="Samuel Kiely"/>
        <s v="Brent Archer"/>
        <s v="Brian Wells"/>
        <s v="Brodie Overton"/>
        <s v="Henry H"/>
        <s v="Mike McKenna"/>
        <s v="R Brown"/>
        <s v="Claye Young"/>
        <s v="Eve Kiely 1257"/>
        <s v="Karen Sturzaker"/>
        <s v="Just do it"/>
        <s v="Handbrake Harry"/>
        <s v="R Emmerton"/>
        <s v="O Brown"/>
        <s v="Darren Hoare"/>
        <s v="Martin Agatyn"/>
        <s v="D French"/>
        <s v="Marcus McLaren"/>
        <s v="Michael Kiely"/>
        <s v="Peter Elphinstone"/>
        <s v="Superbubbles"/>
        <s v="RKM"/>
        <s v="M Cowen"/>
        <s v="Reid McGuire"/>
        <s v="Arthur Dunstan"/>
        <s v="L Bain"/>
        <s v="NORMA BAYNE"/>
        <s v="Robyn McGuire"/>
        <s v="Daniel French"/>
        <s v="Tracey Bradley"/>
        <s v="Highbanks"/>
        <s v="JJ"/>
        <s v="JOHN WILSON "/>
        <s v="Tamieka Hoare"/>
        <s v="A &amp; P"/>
        <s v="Carol Denby"/>
        <s v="Craig Denby"/>
        <s v="Dave McKenna"/>
        <s v="Super Bubble"/>
        <s v="John Plapp"/>
        <s v="LT"/>
        <s v="Ron Chequer"/>
        <s v="CRAIG DOHERTY"/>
        <s v="James Plapp"/>
        <s v="B Ritch"/>
        <s v="Mel Bell"/>
        <s v="P &amp; R"/>
        <s v="Boxhead"/>
        <s v="C&amp;D Wright"/>
        <s v="Cheryl &amp; Graeme Saltmarsh"/>
        <s v="B Hanson"/>
        <s v="Hamper"/>
        <s v="J Lyons"/>
        <s v="Keith"/>
        <s v="Douglas Hamerlok"/>
        <s v="Jono Price"/>
        <s v="M &amp; N Bellchambers"/>
        <s v="FIGJAM"/>
        <s v="Harvey Jones"/>
        <s v="J Saltmarsh"/>
        <s v="MAD"/>
        <s v="ANDREW MCLAREN"/>
        <s v="Kiely Clan"/>
        <s v="R JOHNSON"/>
        <s v="B Hall"/>
        <s v="CRAIG BROWN"/>
        <s v="M &amp; D"/>
        <s v="T Atkins"/>
        <s v="AOU 820"/>
        <s v="Netti"/>
        <s v="Boo"/>
        <s v="lloydy"/>
        <s v="W Dudfield"/>
        <s v="Brian Sheean"/>
        <s v="HELEN MORSE"/>
        <s v="Troy Atkins"/>
        <s v="Brian  Sheean"/>
        <s v="C McGuire"/>
        <s v="Helena Moore"/>
        <s v="Dennis Hendriks"/>
        <s v="M Nutting"/>
        <s v="Nettie"/>
        <s v="PE"/>
        <s v="Trouble Makers"/>
        <s v="yaxley"/>
        <s v="PETER WALKER"/>
        <s v="Brodie Jones"/>
        <s v="Barry Ling"/>
        <s v="G Leary"/>
        <s v="JOHN WILSON/LORNA GREGORY"/>
        <s v="keithy"/>
        <s v="P SNARE"/>
        <s v="Bubba"/>
        <s v="J Dawg"/>
        <s v="Malcom Nutting"/>
        <s v="Nathan Riley"/>
        <s v="JBS"/>
        <s v="SOFT"/>
        <s v="Tony's Terrors"/>
        <s v="David Williams"/>
        <s v="Liane Hanson"/>
        <s v="REG JONES"/>
      </sharedItems>
    </cacheField>
    <cacheField name="Buyer">
      <sharedItems containsMixedTypes="0"/>
    </cacheField>
    <cacheField name="Amount">
      <sharedItems containsString="0" containsBlank="1" containsMixedTypes="0" containsNumber="1" containsInteger="1" count="23">
        <m/>
        <n v="4"/>
        <n v="0"/>
        <n v="16"/>
        <n v="200"/>
        <n v="220"/>
        <n v="10"/>
        <n v="12"/>
        <n v="140"/>
        <n v="18"/>
        <n v="6"/>
        <n v="160"/>
        <n v="20"/>
        <n v="50"/>
        <n v="260"/>
        <n v="8"/>
        <n v="25"/>
        <n v="45"/>
        <n v="90"/>
        <n v="120"/>
        <n v="35"/>
        <n v="14"/>
        <n v="70"/>
      </sharedItems>
    </cacheField>
    <cacheField name="Pd by Buyer">
      <sharedItems containsString="0" containsBlank="1" containsMixedTypes="0" containsNumber="1" containsInteger="1" count="23">
        <m/>
        <n v="4"/>
        <n v="0"/>
        <n v="16"/>
        <n v="200"/>
        <n v="220"/>
        <n v="10"/>
        <n v="12"/>
        <n v="140"/>
        <n v="18"/>
        <n v="6"/>
        <n v="160"/>
        <n v="20"/>
        <n v="50"/>
        <n v="260"/>
        <n v="8"/>
        <n v="25"/>
        <n v="45"/>
        <n v="90"/>
        <n v="120"/>
        <n v="35"/>
        <n v="14"/>
        <n v="70"/>
      </sharedItems>
    </cacheField>
    <cacheField name="Refund to Drawer">
      <sharedItems containsMixedTypes="1" containsNumber="1" count="23">
        <s v="Ticket Sales"/>
        <n v="2"/>
        <n v="0"/>
        <n v="8"/>
        <n v="100"/>
        <n v="110"/>
        <n v="5"/>
        <n v="6"/>
        <n v="70"/>
        <n v="9"/>
        <n v="3"/>
        <n v="80"/>
        <n v="10"/>
        <n v="25"/>
        <n v="130"/>
        <n v="4"/>
        <n v="12.5"/>
        <n v="22.5"/>
        <n v="45"/>
        <n v="60"/>
        <n v="17.5"/>
        <n v="7"/>
        <n v="35"/>
      </sharedItems>
    </cacheField>
    <cacheField name="Pd to Drawer">
      <sharedItems containsString="0" containsBlank="1" containsMixedTypes="0" containsNumber="1" count="23">
        <m/>
        <n v="2"/>
        <n v="8"/>
        <n v="100"/>
        <n v="110"/>
        <n v="5"/>
        <n v="6"/>
        <n v="70"/>
        <n v="9"/>
        <n v="0"/>
        <n v="3"/>
        <n v="80"/>
        <n v="10"/>
        <n v="25"/>
        <n v="130"/>
        <n v="4"/>
        <n v="12.5"/>
        <n v="22.5"/>
        <n v="45"/>
        <n v="60"/>
        <n v="17.5"/>
        <n v="7"/>
        <n v="35"/>
      </sharedItems>
    </cacheField>
    <cacheField name="Field1" formula="'Refund to Drawer'-'Pd to Drawer'" databaseField="0"/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G2:I114" sheet="Tally Sheet"/>
  </cacheSource>
  <cacheFields count="4">
    <cacheField name="Buyer">
      <sharedItems containsBlank="1" containsMixedTypes="0" count="218">
        <m/>
        <s v="SHANE HANSON"/>
        <s v="MANDY ARNOLD"/>
        <s v="SALLY ATKINSON"/>
        <s v="JOHN BADCOCK"/>
        <s v="PRP"/>
        <s v="DALE ATKINSON"/>
        <s v="CRAIG DENBY"/>
        <s v="LYNDON STOTT"/>
        <s v="PAT McMAHON"/>
        <s v="NEVILLE SWEETMAN"/>
        <s v="TROUBLEMAKERS"/>
        <s v="ANDREW ROLLS"/>
        <s v="RICKY AITKEN"/>
        <s v="JOHN SALTMARSH"/>
        <s v="ARNOLD ELPHINSTONE"/>
        <s v="DAVID MURTON"/>
        <s v="LLOYD FEBEY"/>
        <s v="RICK FERGUSON"/>
        <s v="LEIGH GOOD"/>
        <s v="DARREN WILLIAMS"/>
        <s v="KARINA ANDERSON"/>
        <s v="NICK YOUNG"/>
        <s v="COBIE WALKER"/>
        <s v="D MUNDAY"/>
        <s v="ELLEN ELPHINSTONE"/>
        <s v="MITZ"/>
        <s v="MARK SHORT"/>
        <s v="TOM MURTON"/>
        <s v="ANTHEA WHITE"/>
        <s v="JONO PRICE"/>
        <s v="MURTON"/>
        <s v="CLAIRE BURGESS"/>
        <s v="ANDREW BATES"/>
        <s v="HANSON"/>
        <s v="JASON FEHLBERG"/>
        <s v="FIONA &amp; OLIVIA"/>
        <s v="FSF"/>
        <s v="Lianne Hanson"/>
        <s v="Peter Snare"/>
        <s v="sam"/>
        <s v="SCRATCHED"/>
        <s v=" "/>
        <s v="D Febey"/>
        <s v="Gerard Leary"/>
        <s v="Karina Mason"/>
        <s v="M Purton"/>
        <s v="Moore"/>
        <s v="bp"/>
        <s v="Mark Smith"/>
        <s v="Josh Salter"/>
        <s v="Dane Febey"/>
        <s v="Chris Costelloe"/>
        <s v="Greg Malley"/>
        <s v="Russell Broomhall"/>
        <s v="J Purton"/>
        <s v="Nathan Cross"/>
        <s v="b"/>
        <s v="B McKenna"/>
        <s v="Robyn Locke"/>
        <s v="J Lakeland"/>
        <s v="m"/>
        <s v="David Sweetman"/>
        <s v="Manelle"/>
        <s v="DL"/>
        <s v="Dal"/>
        <s v="David Wright"/>
        <s v="John Lakeland"/>
        <s v="Evette Kiely"/>
        <s v="Bernard McKenna"/>
        <s v="Olivia Davies"/>
        <s v="Dale"/>
        <s v="Dane"/>
        <s v="Mick Fahey"/>
        <s v="Aileen Powell"/>
        <s v="k"/>
        <s v="S Hanson"/>
        <s v="Fiona Wiseman"/>
        <s v="Danny Parnell"/>
        <s v="S&amp;L Hanson"/>
        <s v="Dale Lancaster"/>
        <s v="Damon Overton"/>
        <s v="Alan Brown"/>
        <s v="Andew Winkel"/>
        <s v="Paul Birch"/>
        <s v="Andrew Lucas"/>
        <s v="Tom Norton"/>
        <s v="Adrain Norton"/>
        <s v="i"/>
        <s v="Andrew Winkle"/>
        <s v="Adrian Lakeland"/>
        <s v="Bumble Bees"/>
        <s v="DNF"/>
        <s v="DRAWER"/>
        <s v="Betty"/>
        <s v="Brian Lyons"/>
        <s v="john"/>
        <s v="Steve McKeown"/>
        <s v="Greg McFarlene"/>
        <s v="Kaye Madden"/>
        <s v="Rick Cross"/>
        <s v="tm"/>
        <s v="David Guest"/>
        <s v="G Ablett"/>
        <s v="BSLS Club"/>
        <s v="g"/>
        <s v="J Scott"/>
        <s v="Michael Bates"/>
        <s v="Micheal Bates"/>
        <s v="R Spinks"/>
        <s v="Friday"/>
        <s v="Jason Scott"/>
        <s v="Ray Spinks"/>
        <s v="Steve Bradley"/>
        <s v="Margaret Prescott"/>
        <s v="Tony Yaxley"/>
        <s v="AOU"/>
        <s v="Lanc"/>
        <s v="Troy Reader"/>
        <s v="Max Rootes"/>
        <s v="Blizz"/>
        <s v="e"/>
        <s v="Peter Hoare"/>
        <s v="red"/>
        <s v="p"/>
        <s v="Varita McKenna"/>
        <s v="Verita McKenna"/>
        <s v="Brian Rogers"/>
        <s v="Lorna Gregory"/>
        <s v="PARP"/>
        <s v="Megan Hoare"/>
        <s v="Sharon"/>
        <s v="Holly Cock"/>
        <s v="JRJA"/>
        <s v="S Mason"/>
        <s v="Schiesters"/>
        <s v="blue"/>
        <s v="F &amp; C"/>
        <s v="Leon Byrne"/>
        <s v="Allan Bakes"/>
        <s v="c"/>
        <s v="Sven Mason"/>
        <s v="Kim Stephen"/>
        <s v="n"/>
        <s v="Kim Reader"/>
        <s v="Jason D'Monte"/>
        <s v="Pooh Bear"/>
        <s v="Mark St John"/>
        <s v="Wendy Ob"/>
        <s v="A Jones"/>
        <s v="Brian Wells"/>
        <s v="Mike McKenna"/>
        <s v="Mark Saint John"/>
        <s v="Mark Saint-John"/>
        <s v="Just do it"/>
        <s v="a"/>
        <s v="Aaron Jones"/>
        <s v="l"/>
        <s v="Darren Hoare"/>
        <s v="fred"/>
        <s v="Marcus McLaren"/>
        <s v="Michael Kiely"/>
        <s v="Nev"/>
        <s v="Richard Lakeland"/>
        <s v="Nick Ferguson"/>
        <s v="RKM"/>
        <s v="Sally"/>
        <s v="lancaster"/>
        <s v="D Blyth"/>
        <s v="Robyn McGuire"/>
        <s v="Daniel French"/>
        <s v="j"/>
        <s v="J Lamont"/>
        <s v="Lyn Horton"/>
        <s v="Nigel Sheehan"/>
        <s v="Dale Blyth"/>
        <s v="Tony Yakley"/>
        <s v="James Plapp"/>
        <s v="B Hanson"/>
        <s v="Keith"/>
        <s v="h"/>
        <s v="Jessica Stott"/>
        <s v="Robert Ob"/>
        <s v="Christine Wright"/>
        <s v="Merv Saltmarsh"/>
        <s v="Merv Salvmarsh"/>
        <s v="Harvey Jones"/>
        <s v="Andrew McLaren"/>
        <s v="Anthony Taylor"/>
        <s v="M &amp; D"/>
        <s v="A Cross"/>
        <s v="f"/>
        <s v="Patrick Sweeney"/>
        <s v="Brian Sheean"/>
        <s v="Peter Madden"/>
        <s v="Troy Atkins"/>
        <s v="Andrew Plapp"/>
        <s v="Brian Sheehan"/>
        <s v="-"/>
        <s v="B  Ling"/>
        <s v="Sam Norton"/>
        <s v="Trouble Makers"/>
        <s v="yaxley"/>
        <s v="Alison Cross"/>
        <s v="Mandy Sweetman"/>
        <s v="Barry Ling"/>
        <s v="G Leary"/>
        <s v="K Mason"/>
        <s v="Barry Crawford"/>
        <s v="Malcom Nutting"/>
        <s v="Nathan Riley"/>
        <s v="orange"/>
        <s v="Paul Smith"/>
        <s v="Ben Hoare"/>
        <s v="d"/>
        <s v="SOFT"/>
        <s v="o"/>
        <s v="Reg Jones"/>
      </sharedItems>
    </cacheField>
    <cacheField name="Amount">
      <sharedItems containsString="0" containsBlank="1" containsMixedTypes="0" containsNumber="1" containsInteger="1" count="23">
        <m/>
        <n v="4"/>
        <n v="0"/>
        <n v="16"/>
        <n v="200"/>
        <n v="220"/>
        <n v="10"/>
        <n v="12"/>
        <n v="140"/>
        <n v="18"/>
        <n v="6"/>
        <n v="160"/>
        <n v="20"/>
        <n v="50"/>
        <n v="260"/>
        <n v="8"/>
        <n v="25"/>
        <n v="45"/>
        <n v="90"/>
        <n v="120"/>
        <n v="35"/>
        <n v="14"/>
        <n v="70"/>
      </sharedItems>
    </cacheField>
    <cacheField name="Pd by Buyer">
      <sharedItems containsString="0" containsBlank="1" containsMixedTypes="0" containsNumber="1" containsInteger="1" count="23">
        <m/>
        <n v="4"/>
        <n v="0"/>
        <n v="16"/>
        <n v="200"/>
        <n v="220"/>
        <n v="10"/>
        <n v="12"/>
        <n v="140"/>
        <n v="18"/>
        <n v="6"/>
        <n v="160"/>
        <n v="20"/>
        <n v="50"/>
        <n v="260"/>
        <n v="8"/>
        <n v="25"/>
        <n v="45"/>
        <n v="90"/>
        <n v="120"/>
        <n v="35"/>
        <n v="14"/>
        <n v="70"/>
      </sharedItems>
    </cacheField>
    <cacheField name="Field1" formula="Amount-'Pd by Buyer'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6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6" firstHeaderRow="1" firstDataRow="1" firstDataCol="2"/>
  <pivotFields count="7">
    <pivotField axis="axisRow" compact="0" outline="0" subtotalTop="0" showAll="0" sortType="ascending">
      <items count="304">
        <item h="1" m="1" x="106"/>
        <item m="1" x="45"/>
        <item n="  " h="1" m="1" x="122"/>
        <item h="1" m="1" x="235"/>
        <item h="1" m="1" x="174"/>
        <item h="1" m="1" x="183"/>
        <item h="1" m="1" x="79"/>
        <item h="1" m="1" x="95"/>
        <item h="1" m="1" x="113"/>
        <item h="1" m="1" x="139"/>
        <item h="1" m="1" x="114"/>
        <item h="1" m="1" x="187"/>
        <item h="1" m="1" x="262"/>
        <item h="1" m="1" x="120"/>
        <item h="1" m="1" x="128"/>
        <item h="1" m="1" x="152"/>
        <item h="1" m="1" x="269"/>
        <item h="1" m="1" x="225"/>
        <item h="1" m="1" x="80"/>
        <item h="1" m="1" x="193"/>
        <item h="1" m="1" x="177"/>
        <item h="1" m="1" x="265"/>
        <item h="1" m="1" x="251"/>
        <item h="1" m="1" x="67"/>
        <item h="1" m="1" x="245"/>
        <item h="1" m="1" x="194"/>
        <item h="1" m="1" x="288"/>
        <item h="1" x="40"/>
        <item h="1" m="1" x="164"/>
        <item h="1" m="1" x="146"/>
        <item h="1" m="1" x="165"/>
        <item h="1" m="1" x="271"/>
        <item h="1" m="1" x="91"/>
        <item h="1" m="1" x="248"/>
        <item h="1" m="1" x="153"/>
        <item h="1" m="1" x="202"/>
        <item h="1" m="1" x="277"/>
        <item h="1" m="1" x="169"/>
        <item h="1" m="1" x="274"/>
        <item h="1" m="1" x="123"/>
        <item h="1" m="1" x="203"/>
        <item h="1" m="1" x="287"/>
        <item h="1" m="1" x="204"/>
        <item h="1" x="15"/>
        <item h="1" m="1" x="159"/>
        <item h="1" m="1" x="143"/>
        <item h="1" m="1" x="124"/>
        <item h="1" m="1" x="293"/>
        <item h="1" m="1" x="129"/>
        <item h="1" x="28"/>
        <item h="1" m="1" x="154"/>
        <item h="1" m="1" x="115"/>
        <item h="1" m="1" x="278"/>
        <item h="1" x="6"/>
        <item h="1" m="1" x="49"/>
        <item h="1" m="1" x="249"/>
        <item h="1" m="1" x="236"/>
        <item h="1" m="1" x="250"/>
        <item h="1" x="11"/>
        <item h="1" x="18"/>
        <item h="1" m="1" x="96"/>
        <item h="1" x="37"/>
        <item h="1" m="1" x="208"/>
        <item h="1" m="1" x="72"/>
        <item h="1" m="1" x="266"/>
        <item h="1" m="1" x="237"/>
        <item h="1" m="1" x="243"/>
        <item h="1" m="1" x="97"/>
        <item h="1" m="1" x="217"/>
        <item h="1" m="1" x="103"/>
        <item h="1" x="30"/>
        <item h="1" m="1" x="99"/>
        <item h="1" m="1" x="93"/>
        <item h="1" x="33"/>
        <item h="1" m="1" x="125"/>
        <item h="1" x="34"/>
        <item h="1" m="1" x="229"/>
        <item h="1" m="1" x="215"/>
        <item h="1" x="24"/>
        <item h="1" m="1" x="238"/>
        <item h="1" m="1" x="108"/>
        <item h="1" m="1" x="300"/>
        <item h="1" m="1" x="116"/>
        <item h="1" m="1" x="280"/>
        <item h="1" m="1" x="77"/>
        <item h="1" m="1" x="130"/>
        <item h="1" m="1" x="104"/>
        <item h="1" m="1" x="255"/>
        <item h="1" m="1" x="68"/>
        <item h="1" m="1" x="172"/>
        <item h="1" x="8"/>
        <item h="1" m="1" x="166"/>
        <item h="1" m="1" x="73"/>
        <item h="1" m="1" x="209"/>
        <item h="1" m="1" x="184"/>
        <item h="1" m="1" x="258"/>
        <item h="1" x="1"/>
        <item h="1" m="1" x="140"/>
        <item h="1" m="1" x="155"/>
        <item h="1" m="1" x="59"/>
        <item n="G leray" h="1" m="1" x="289"/>
        <item h="1" m="1" x="46"/>
        <item h="1" m="1" x="60"/>
        <item h="1" m="1" x="100"/>
        <item h="1" m="1" x="134"/>
        <item h="1" m="1" x="185"/>
        <item h="1" m="1" x="252"/>
        <item h="1" m="1" x="212"/>
        <item h="1" m="1" x="178"/>
        <item h="1" x="21"/>
        <item h="1" m="1" x="259"/>
        <item h="1" m="1" x="275"/>
        <item h="1" m="1" x="279"/>
        <item h="1" m="1" x="205"/>
        <item h="1" m="1" x="231"/>
        <item h="1" m="1" x="294"/>
        <item h="1" m="1" x="61"/>
        <item h="1" m="1" x="253"/>
        <item h="1" x="31"/>
        <item h="1" m="1" x="50"/>
        <item h="1" m="1" x="87"/>
        <item h="1" m="1" x="88"/>
        <item h="1" m="1" x="66"/>
        <item h="1" m="1" x="260"/>
        <item h="1" x="10"/>
        <item h="1" m="1" x="101"/>
        <item h="1" m="1" x="244"/>
        <item h="1" x="38"/>
        <item h="1" m="1" x="196"/>
        <item h="1" m="1" x="297"/>
        <item h="1" x="27"/>
        <item h="1" m="1" x="232"/>
        <item h="1" m="1" x="74"/>
        <item h="1" m="1" x="83"/>
        <item h="1" m="1" x="149"/>
        <item h="1" m="1" x="98"/>
        <item h="1" m="1" x="240"/>
        <item h="1" x="5"/>
        <item h="1" m="1" x="233"/>
        <item h="1" m="1" x="290"/>
        <item h="1" m="1" x="256"/>
        <item h="1" m="1" x="55"/>
        <item h="1" m="1" x="179"/>
        <item h="1" m="1" x="211"/>
        <item h="1" m="1" x="81"/>
        <item n="k" h="1" x="20"/>
        <item h="1" m="1" x="136"/>
        <item h="1" m="1" x="121"/>
        <item h="1" m="1" x="151"/>
        <item h="1" m="1" x="131"/>
        <item h="1" m="1" x="188"/>
        <item h="1" x="22"/>
        <item h="1" m="1" x="210"/>
        <item h="1" m="1" x="47"/>
        <item h="1" x="14"/>
        <item h="1" m="1" x="141"/>
        <item h="1" m="1" x="254"/>
        <item h="1" m="1" x="161"/>
        <item h="1" m="1" x="291"/>
        <item h="1" m="1" x="84"/>
        <item h="1" m="1" x="263"/>
        <item h="1" m="1" x="195"/>
        <item h="1" x="35"/>
        <item h="1" m="1" x="137"/>
        <item h="1" m="1" x="197"/>
        <item h="1" m="1" x="226"/>
        <item h="1" m="1" x="156"/>
        <item h="1" m="1" x="51"/>
        <item h="1" m="1" x="52"/>
        <item h="1" x="23"/>
        <item h="1" m="1" x="186"/>
        <item h="1" m="1" x="301"/>
        <item h="1" m="1" x="272"/>
        <item h="1" m="1" x="92"/>
        <item h="1" m="1" x="94"/>
        <item h="1" m="1" x="109"/>
        <item h="1" m="1" x="241"/>
        <item h="1" m="1" x="162"/>
        <item h="1" m="1" x="267"/>
        <item h="1" m="1" x="257"/>
        <item h="1" m="1" x="191"/>
        <item h="1" m="1" x="133"/>
        <item h="1" m="1" x="42"/>
        <item h="1" m="1" x="223"/>
        <item h="1" m="1" x="170"/>
        <item h="1" m="1" x="163"/>
        <item h="1" m="1" x="85"/>
        <item h="1" m="1" x="117"/>
        <item h="1" m="1" x="198"/>
        <item h="1" m="1" x="281"/>
        <item h="1" m="1" x="62"/>
        <item h="1" m="1" x="112"/>
        <item h="1" m="1" x="261"/>
        <item h="1" m="1" x="175"/>
        <item h="1" m="1" x="69"/>
        <item h="1" m="1" x="295"/>
        <item h="1" x="26"/>
        <item h="1" m="1" x="75"/>
        <item h="1" m="1" x="218"/>
        <item h="1" x="7"/>
        <item h="1" m="1" x="56"/>
        <item h="1" x="32"/>
        <item h="1" m="1" x="216"/>
        <item h="1" m="1" x="171"/>
        <item h="1" m="1" x="158"/>
        <item h="1" m="1" x="246"/>
        <item h="1" m="1" x="144"/>
        <item h="1" m="1" x="145"/>
        <item h="1" m="1" x="110"/>
        <item h="1" m="1" x="219"/>
        <item h="1" x="39"/>
        <item h="1" m="1" x="138"/>
        <item h="1" x="12"/>
        <item h="1" m="1" x="206"/>
        <item h="1" x="16"/>
        <item h="1" m="1" x="48"/>
        <item h="1" x="36"/>
        <item h="1" m="1" x="82"/>
        <item h="1" m="1" x="180"/>
        <item h="1" m="1" x="57"/>
        <item h="1" m="1" x="296"/>
        <item h="1" m="1" x="270"/>
        <item h="1" m="1" x="282"/>
        <item h="1" x="25"/>
        <item h="1" m="1" x="227"/>
        <item h="1" m="1" x="214"/>
        <item h="1" x="29"/>
        <item h="1" m="1" x="86"/>
        <item h="1" m="1" x="89"/>
        <item h="1" m="1" x="247"/>
        <item h="1" m="1" x="135"/>
        <item h="1" m="1" x="292"/>
        <item h="1" m="1" x="173"/>
        <item h="1" m="1" x="283"/>
        <item h="1" m="1" x="58"/>
        <item h="1" m="1" x="220"/>
        <item h="1" m="1" x="105"/>
        <item h="1" m="1" x="286"/>
        <item h="1" m="1" x="199"/>
        <item n="ppppp" h="1" x="3"/>
        <item h="1" m="1" x="63"/>
        <item h="1" x="9"/>
        <item h="1" m="1" x="192"/>
        <item h="1" m="1" x="207"/>
        <item h="1" m="1" x="213"/>
        <item h="1" m="1" x="264"/>
        <item h="1" m="1" x="147"/>
        <item h="1" m="1" x="70"/>
        <item h="1" x="19"/>
        <item h="1" m="1" x="160"/>
        <item h="1" m="1" x="302"/>
        <item h="1" m="1" x="53"/>
        <item h="1" m="1" x="224"/>
        <item h="1" x="17"/>
        <item h="1" m="1" x="222"/>
        <item h="1" m="1" x="200"/>
        <item h="1" m="1" x="228"/>
        <item h="1" x="13"/>
        <item h="1" m="1" x="242"/>
        <item h="1" m="1" x="64"/>
        <item h="1" m="1" x="111"/>
        <item h="1" m="1" x="76"/>
        <item h="1" m="1" x="118"/>
        <item h="1" m="1" x="102"/>
        <item h="1" m="1" x="65"/>
        <item h="1" m="1" x="107"/>
        <item h="1" m="1" x="142"/>
        <item h="1" m="1" x="201"/>
        <item h="1" m="1" x="119"/>
        <item h="1" m="1" x="181"/>
        <item h="1" m="1" x="43"/>
        <item h="1" m="1" x="176"/>
        <item h="1" m="1" x="298"/>
        <item h="1" m="1" x="71"/>
        <item h="1" m="1" x="150"/>
        <item h="1" x="2"/>
        <item h="1" m="1" x="239"/>
        <item h="1" x="41"/>
        <item h="1" m="1" x="221"/>
        <item h="1" m="1" x="189"/>
        <item h="1" m="1" x="268"/>
        <item h="1" m="1" x="148"/>
        <item h="1" m="1" x="54"/>
        <item h="1" m="1" x="234"/>
        <item h="1" m="1" x="126"/>
        <item h="1" m="1" x="90"/>
        <item h="1" m="1" x="78"/>
        <item h="1" m="1" x="132"/>
        <item h="1" m="1" x="299"/>
        <item h="1" m="1" x="230"/>
        <item h="1" m="1" x="284"/>
        <item h="1" x="4"/>
        <item h="1" m="1" x="276"/>
        <item h="1" m="1" x="182"/>
        <item h="1" m="1" x="157"/>
        <item h="1" m="1" x="167"/>
        <item h="1" m="1" x="168"/>
        <item h="1" m="1" x="273"/>
        <item h="1" m="1" x="44"/>
        <item h="1" m="1" x="190"/>
        <item h="1" m="1" x="127"/>
        <item h="1" m="1" x="285"/>
        <item h="1"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 dragToRow="0" dragToCol="0" dragToPage="0"/>
  </pivotFields>
  <rowFields count="2">
    <field x="0"/>
    <field x="-2"/>
  </rowFields>
  <rowItems count="3">
    <i t="grand">
      <x/>
    </i>
    <i t="grand" i="1">
      <x v="1"/>
    </i>
    <i t="grand" i="2">
      <x v="2"/>
    </i>
  </rowItems>
  <colItems count="1">
    <i/>
  </colItems>
  <dataFields count="3">
    <dataField name="Sum of Refund to Drawer" fld="4" baseField="0" baseItem="0"/>
    <dataField name="Sum of Pd to Drawer" fld="5" baseField="0" baseItem="0"/>
    <dataField name="Sum of Field1" fld="6" baseField="0" baseItem="0"/>
  </dataFields>
  <formats count="34">
    <format dxfId="0">
      <pivotArea outline="0" fieldPosition="0">
        <references count="2">
          <reference field="4294967294" count="1">
            <x v="0"/>
          </reference>
          <reference field="0" count="1">
            <x v="101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0" count="1">
            <x v="279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0" count="1">
            <x v="58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0" count="1">
            <x v="49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0" count="1">
            <x v="76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0" count="1">
            <x v="205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0" count="1">
            <x v="128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0" count="1">
            <x v="140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0" count="1">
            <x v="222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0" count="1">
            <x v="42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0" count="1">
            <x v="296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0" count="1">
            <x v="133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0" count="1">
            <x v="137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0" count="1">
            <x v="194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0" count="1">
            <x v="52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0" count="1">
            <x v="292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0" count="1">
            <x v="87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0" count="1">
            <x v="262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0" count="1">
            <x v="213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0" count="1">
            <x v="235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0" count="1">
            <x v="154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0" count="1">
            <x v="200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0" count="1">
            <x v="135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0" count="1">
            <x v="14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0" count="1">
            <x v="155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0" count="1">
            <x v="147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0" count="1">
            <x v="91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0" count="1">
            <x v="11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0" count="1">
            <x v="174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0" count="1">
            <x v="268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0" count="1">
            <x v="65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0" count="1">
            <x v="271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0" count="1">
            <x v="232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0" count="1">
            <x v="17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5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6" firstHeaderRow="1" firstDataRow="1" firstDataCol="2"/>
  <pivotFields count="4">
    <pivotField axis="axisRow" compact="0" outline="0" subtotalTop="0" showAll="0" sortType="ascending">
      <items count="219">
        <item h="1" m="1" x="110"/>
        <item h="1" m="1" x="198"/>
        <item m="1" x="42"/>
        <item h="1" m="1" x="155"/>
        <item h="1" m="1" x="190"/>
        <item h="1" m="1" x="149"/>
        <item h="1" m="1" x="156"/>
        <item h="1" m="1" x="87"/>
        <item h="1" m="1" x="90"/>
        <item h="1" m="1" x="74"/>
        <item h="1" m="1" x="82"/>
        <item h="1" m="1" x="203"/>
        <item h="1" m="1" x="139"/>
        <item h="1" m="1" x="83"/>
        <item h="1" x="33"/>
        <item h="1" m="1" x="85"/>
        <item h="1" m="1" x="187"/>
        <item h="1" m="1" x="196"/>
        <item h="1" x="12"/>
        <item h="1" m="1" x="89"/>
        <item h="1" x="29"/>
        <item h="1" m="1" x="188"/>
        <item h="1" m="1" x="116"/>
        <item h="1" x="15"/>
        <item h="1" m="1" x="57"/>
        <item h="1" m="1" x="199"/>
        <item h="1" m="1" x="178"/>
        <item h="1" m="1" x="58"/>
        <item h="1" m="1" x="208"/>
        <item h="1" m="1" x="205"/>
        <item h="1" m="1" x="213"/>
        <item h="1" m="1" x="69"/>
        <item h="1" m="1" x="94"/>
        <item h="1" m="1" x="120"/>
        <item h="1" m="1" x="136"/>
        <item h="1" m="1" x="48"/>
        <item h="1" m="1" x="95"/>
        <item h="1" m="1" x="127"/>
        <item h="1" m="1" x="193"/>
        <item h="1" m="1" x="197"/>
        <item h="1" m="1" x="150"/>
        <item h="1" m="1" x="104"/>
        <item h="1" m="1" x="91"/>
        <item h="1" m="1" x="140"/>
        <item h="1" m="1" x="52"/>
        <item h="1" m="1" x="183"/>
        <item h="1" x="32"/>
        <item h="1" x="23"/>
        <item h="1" x="7"/>
        <item h="1" m="1" x="214"/>
        <item h="1" m="1" x="168"/>
        <item h="1" m="1" x="43"/>
        <item h="1" x="24"/>
        <item h="1" m="1" x="65"/>
        <item h="1" m="1" x="71"/>
        <item h="1" x="6"/>
        <item h="1" m="1" x="175"/>
        <item h="1" m="1" x="80"/>
        <item h="1" m="1" x="81"/>
        <item h="1" m="1" x="72"/>
        <item h="1" m="1" x="51"/>
        <item h="1" m="1" x="170"/>
        <item h="1" m="1" x="78"/>
        <item h="1" m="1" x="158"/>
        <item h="1" x="20"/>
        <item h="1" m="1" x="102"/>
        <item h="1" x="16"/>
        <item h="1" m="1" x="62"/>
        <item h="1" m="1" x="66"/>
        <item h="1" m="1" x="64"/>
        <item h="1" m="1" x="92"/>
        <item h="1" m="1" x="93"/>
        <item h="1" m="1" x="121"/>
        <item h="1" x="25"/>
        <item h="1" m="1" x="68"/>
        <item h="1" m="1" x="191"/>
        <item h="1" m="1" x="137"/>
        <item h="1" x="36"/>
        <item h="1" m="1" x="77"/>
        <item h="1" m="1" x="159"/>
        <item h="1" x="37"/>
        <item h="1" m="1" x="105"/>
        <item h="1" m="1" x="103"/>
        <item h="1" m="1" x="206"/>
        <item h="1" m="1" x="44"/>
        <item h="1" m="1" x="53"/>
        <item h="1" m="1" x="98"/>
        <item h="1" m="1" x="180"/>
        <item h="1" x="34"/>
        <item h="1" m="1" x="186"/>
        <item h="1" m="1" x="132"/>
        <item h="1" m="1" x="88"/>
        <item h="1" m="1" x="171"/>
        <item h="1" m="1" x="60"/>
        <item h="1" m="1" x="172"/>
        <item h="1" m="1" x="55"/>
        <item h="1" m="1" x="106"/>
        <item h="1" m="1" x="177"/>
        <item h="1" m="1" x="145"/>
        <item h="1" x="35"/>
        <item h="1" m="1" x="111"/>
        <item h="1" m="1" x="181"/>
        <item h="1" m="1" x="96"/>
        <item h="1" x="4"/>
        <item h="1" m="1" x="67"/>
        <item h="1" x="14"/>
        <item h="1" x="30"/>
        <item h="1" m="1" x="50"/>
        <item h="1" m="1" x="133"/>
        <item h="1" m="1" x="154"/>
        <item h="1" m="1" x="75"/>
        <item h="1" m="1" x="207"/>
        <item h="1" x="21"/>
        <item h="1" m="1" x="45"/>
        <item h="1" m="1" x="99"/>
        <item h="1" m="1" x="179"/>
        <item h="1" m="1" x="144"/>
        <item h="1" m="1" x="142"/>
        <item h="1" m="1" x="157"/>
        <item h="1" m="1" x="117"/>
        <item h="1" m="1" x="167"/>
        <item h="1" x="19"/>
        <item h="1" m="1" x="138"/>
        <item h="1" m="1" x="38"/>
        <item h="1" x="17"/>
        <item h="1" m="1" x="128"/>
        <item h="1" m="1" x="173"/>
        <item h="1" x="8"/>
        <item h="1" m="1" x="61"/>
        <item h="1" m="1" x="189"/>
        <item h="1" m="1" x="46"/>
        <item h="1" m="1" x="209"/>
        <item h="1" x="2"/>
        <item h="1" m="1" x="204"/>
        <item h="1" m="1" x="63"/>
        <item h="1" m="1" x="160"/>
        <item h="1" m="1" x="114"/>
        <item h="1" m="1" x="152"/>
        <item h="1" m="1" x="153"/>
        <item h="1" x="27"/>
        <item h="1" m="1" x="49"/>
        <item h="1" m="1" x="147"/>
        <item h="1" m="1" x="119"/>
        <item h="1" m="1" x="130"/>
        <item h="1" m="1" x="184"/>
        <item h="1" m="1" x="185"/>
        <item h="1" m="1" x="107"/>
        <item h="1" m="1" x="161"/>
        <item h="1" m="1" x="108"/>
        <item h="1" m="1" x="73"/>
        <item h="1" m="1" x="151"/>
        <item h="1" x="26"/>
        <item h="1" m="1" x="47"/>
        <item h="1" x="31"/>
        <item h="1" m="1" x="143"/>
        <item h="1" m="1" x="56"/>
        <item h="1" m="1" x="210"/>
        <item h="1" m="1" x="162"/>
        <item h="1" x="10"/>
        <item h="1" m="1" x="164"/>
        <item h="1" x="22"/>
        <item h="1" m="1" x="174"/>
        <item h="1" m="1" x="216"/>
        <item h="1" m="1" x="70"/>
        <item h="1" m="1" x="211"/>
        <item h="1" m="1" x="124"/>
        <item h="1" m="1" x="129"/>
        <item h="1" x="9"/>
        <item h="1" m="1" x="192"/>
        <item h="1" m="1" x="84"/>
        <item h="1" m="1" x="212"/>
        <item h="1" m="1" x="122"/>
        <item h="1" m="1" x="194"/>
        <item h="1" m="1" x="39"/>
        <item h="1" m="1" x="146"/>
        <item h="1" x="5"/>
        <item h="1" m="1" x="109"/>
        <item h="1" m="1" x="112"/>
        <item h="1" m="1" x="123"/>
        <item h="1" m="1" x="217"/>
        <item h="1" m="1" x="163"/>
        <item h="1" m="1" x="100"/>
        <item h="1" x="18"/>
        <item h="1" x="13"/>
        <item h="1" m="1" x="165"/>
        <item h="1" m="1" x="182"/>
        <item h="1" m="1" x="59"/>
        <item h="1" m="1" x="169"/>
        <item h="1" m="1" x="54"/>
        <item h="1" m="1" x="76"/>
        <item h="1" m="1" x="134"/>
        <item h="1" m="1" x="79"/>
        <item h="1" m="1" x="166"/>
        <item h="1" x="3"/>
        <item h="1" m="1" x="40"/>
        <item h="1" m="1" x="200"/>
        <item h="1" m="1" x="135"/>
        <item h="1" m="1" x="41"/>
        <item h="1" x="1"/>
        <item h="1" m="1" x="131"/>
        <item h="1" m="1" x="215"/>
        <item h="1" m="1" x="113"/>
        <item h="1" m="1" x="97"/>
        <item h="1" m="1" x="141"/>
        <item h="1" m="1" x="101"/>
        <item h="1" x="28"/>
        <item h="1" m="1" x="86"/>
        <item h="1" m="1" x="176"/>
        <item h="1" m="1" x="115"/>
        <item h="1" m="1" x="201"/>
        <item h="1" x="11"/>
        <item h="1" m="1" x="195"/>
        <item h="1" m="1" x="118"/>
        <item h="1" m="1" x="125"/>
        <item h="1" m="1" x="126"/>
        <item h="1" m="1" x="148"/>
        <item h="1" m="1" x="202"/>
        <item h="1" x="0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 dragToRow="0" dragToCol="0" dragToPage="0"/>
  </pivotFields>
  <rowFields count="2">
    <field x="0"/>
    <field x="-2"/>
  </rowFields>
  <rowItems count="3">
    <i t="grand">
      <x/>
    </i>
    <i t="grand" i="1">
      <x v="1"/>
    </i>
    <i t="grand" i="2">
      <x v="2"/>
    </i>
  </rowItems>
  <colItems count="1">
    <i/>
  </colItems>
  <dataFields count="3">
    <dataField name="Sum of Amount" fld="1" baseField="0" baseItem="0"/>
    <dataField name="Sum of Pd by Buyer" fld="2" baseField="0" baseItem="0"/>
    <dataField name="Sum of Field1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4"/>
  <sheetViews>
    <sheetView tabSelected="1" zoomScale="70" zoomScaleNormal="70" workbookViewId="0" topLeftCell="A56">
      <selection activeCell="F103" sqref="F103"/>
    </sheetView>
  </sheetViews>
  <sheetFormatPr defaultColWidth="9.140625" defaultRowHeight="12.75"/>
  <cols>
    <col min="1" max="1" width="10.8515625" style="1" customWidth="1"/>
    <col min="2" max="2" width="13.28125" style="0" customWidth="1"/>
    <col min="3" max="3" width="16.140625" style="0" bestFit="1" customWidth="1"/>
    <col min="4" max="4" width="8.57421875" style="0" customWidth="1"/>
    <col min="5" max="5" width="10.8515625" style="1" hidden="1" customWidth="1"/>
    <col min="6" max="6" width="39.140625" style="0" customWidth="1"/>
    <col min="7" max="7" width="23.00390625" style="0" customWidth="1"/>
    <col min="8" max="8" width="15.00390625" style="0" customWidth="1"/>
    <col min="9" max="9" width="11.7109375" style="0" customWidth="1"/>
    <col min="10" max="10" width="14.00390625" style="0" customWidth="1"/>
    <col min="11" max="11" width="14.8515625" style="48" customWidth="1"/>
    <col min="12" max="12" width="12.421875" style="0" customWidth="1"/>
    <col min="13" max="13" width="15.28125" style="0" customWidth="1"/>
  </cols>
  <sheetData>
    <row r="1" spans="1:13" ht="20.25">
      <c r="A1" s="82" t="s">
        <v>180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6"/>
      <c r="M1" s="61">
        <v>42596</v>
      </c>
    </row>
    <row r="2" spans="1:13" s="1" customFormat="1" ht="15.75">
      <c r="A2" s="15" t="s">
        <v>7</v>
      </c>
      <c r="B2" s="15" t="s">
        <v>0</v>
      </c>
      <c r="C2" s="15" t="s">
        <v>1</v>
      </c>
      <c r="D2" s="15" t="s">
        <v>3</v>
      </c>
      <c r="E2" s="16"/>
      <c r="F2" s="15" t="s">
        <v>4</v>
      </c>
      <c r="G2" s="15"/>
      <c r="H2" s="15"/>
      <c r="I2" s="75"/>
      <c r="J2" s="16"/>
      <c r="K2" s="49"/>
      <c r="L2" s="15"/>
      <c r="M2" s="15"/>
    </row>
    <row r="3" spans="1:20" s="1" customFormat="1" ht="31.5">
      <c r="A3" s="17"/>
      <c r="B3" s="17"/>
      <c r="C3" s="17"/>
      <c r="D3" s="17"/>
      <c r="E3" s="78"/>
      <c r="F3" s="79"/>
      <c r="G3" s="79"/>
      <c r="H3" s="79"/>
      <c r="I3" s="17"/>
      <c r="J3" s="16"/>
      <c r="K3" s="50"/>
      <c r="L3" s="18"/>
      <c r="M3" s="18"/>
      <c r="Q3" s="75" t="s">
        <v>28</v>
      </c>
      <c r="R3" s="76" t="s">
        <v>37</v>
      </c>
      <c r="S3" s="77"/>
      <c r="T3" s="77"/>
    </row>
    <row r="4" spans="1:13" ht="15">
      <c r="A4" s="72">
        <v>769</v>
      </c>
      <c r="B4" s="73" t="s">
        <v>39</v>
      </c>
      <c r="C4" s="73" t="s">
        <v>40</v>
      </c>
      <c r="D4" s="74">
        <v>0</v>
      </c>
      <c r="E4" s="51"/>
      <c r="F4" s="19" t="s">
        <v>181</v>
      </c>
      <c r="G4" s="21"/>
      <c r="H4" s="22"/>
      <c r="I4" s="22"/>
      <c r="J4" s="22"/>
      <c r="K4" s="22"/>
      <c r="L4" s="34"/>
      <c r="M4" s="22"/>
    </row>
    <row r="5" spans="1:13" ht="15">
      <c r="A5" s="72">
        <v>7</v>
      </c>
      <c r="B5" s="73" t="s">
        <v>41</v>
      </c>
      <c r="C5" s="73" t="s">
        <v>42</v>
      </c>
      <c r="D5" s="74">
        <v>0.0050347222222222225</v>
      </c>
      <c r="E5" s="51"/>
      <c r="F5" s="19" t="s">
        <v>182</v>
      </c>
      <c r="G5" s="21"/>
      <c r="H5" s="22"/>
      <c r="I5" s="22"/>
      <c r="J5" s="22"/>
      <c r="K5" s="22"/>
      <c r="L5" s="34"/>
      <c r="M5" s="22"/>
    </row>
    <row r="6" spans="1:13" ht="15">
      <c r="A6" s="72">
        <v>965</v>
      </c>
      <c r="B6" s="73" t="s">
        <v>43</v>
      </c>
      <c r="C6" s="73" t="s">
        <v>44</v>
      </c>
      <c r="D6" s="74">
        <v>0.0050347222222222225</v>
      </c>
      <c r="E6" s="51"/>
      <c r="F6" s="19" t="s">
        <v>183</v>
      </c>
      <c r="G6" s="21"/>
      <c r="H6" s="22"/>
      <c r="I6" s="22"/>
      <c r="J6" s="22"/>
      <c r="K6" s="22"/>
      <c r="L6" s="34"/>
      <c r="M6" s="22"/>
    </row>
    <row r="7" spans="1:13" ht="15">
      <c r="A7" s="72">
        <v>652</v>
      </c>
      <c r="B7" s="73" t="s">
        <v>45</v>
      </c>
      <c r="C7" s="73" t="s">
        <v>46</v>
      </c>
      <c r="D7" s="74">
        <v>0.010706018518518517</v>
      </c>
      <c r="E7" s="51"/>
      <c r="F7" s="19" t="s">
        <v>184</v>
      </c>
      <c r="G7" s="21"/>
      <c r="H7" s="22"/>
      <c r="I7" s="22"/>
      <c r="J7" s="22"/>
      <c r="K7" s="22"/>
      <c r="L7" s="34"/>
      <c r="M7" s="22"/>
    </row>
    <row r="8" spans="1:13" ht="15">
      <c r="A8" s="72">
        <v>483</v>
      </c>
      <c r="B8" s="73" t="s">
        <v>47</v>
      </c>
      <c r="C8" s="73" t="s">
        <v>48</v>
      </c>
      <c r="D8" s="74">
        <v>0.010706018518518517</v>
      </c>
      <c r="E8" s="51"/>
      <c r="F8" s="19" t="s">
        <v>40</v>
      </c>
      <c r="G8" s="21"/>
      <c r="H8" s="22"/>
      <c r="I8" s="22"/>
      <c r="J8" s="22"/>
      <c r="K8" s="22"/>
      <c r="L8" s="34"/>
      <c r="M8" s="22"/>
    </row>
    <row r="9" spans="1:13" ht="15">
      <c r="A9" s="72">
        <v>807</v>
      </c>
      <c r="B9" s="73" t="s">
        <v>49</v>
      </c>
      <c r="C9" s="73" t="s">
        <v>50</v>
      </c>
      <c r="D9" s="74">
        <v>0.01383101851851852</v>
      </c>
      <c r="E9" s="51"/>
      <c r="F9" s="19" t="s">
        <v>185</v>
      </c>
      <c r="G9" s="21"/>
      <c r="H9" s="22"/>
      <c r="I9" s="22"/>
      <c r="J9" s="22"/>
      <c r="K9" s="22"/>
      <c r="L9" s="34"/>
      <c r="M9" s="22"/>
    </row>
    <row r="10" spans="1:13" ht="15">
      <c r="A10" s="72">
        <v>552</v>
      </c>
      <c r="B10" s="73" t="s">
        <v>51</v>
      </c>
      <c r="C10" s="73" t="s">
        <v>52</v>
      </c>
      <c r="D10" s="74">
        <v>0.01383101851851852</v>
      </c>
      <c r="E10" s="51"/>
      <c r="F10" s="19">
        <v>483</v>
      </c>
      <c r="G10" s="21"/>
      <c r="H10" s="22"/>
      <c r="I10" s="22"/>
      <c r="J10" s="22"/>
      <c r="K10" s="22"/>
      <c r="L10" s="34"/>
      <c r="M10" s="22"/>
    </row>
    <row r="11" spans="1:13" ht="15">
      <c r="A11" s="72">
        <v>930</v>
      </c>
      <c r="B11" s="73" t="s">
        <v>53</v>
      </c>
      <c r="C11" s="73" t="s">
        <v>54</v>
      </c>
      <c r="D11" s="74">
        <v>0.01383101851851852</v>
      </c>
      <c r="E11" s="51"/>
      <c r="F11" s="19" t="s">
        <v>186</v>
      </c>
      <c r="G11" s="37"/>
      <c r="H11" s="22"/>
      <c r="I11" s="22"/>
      <c r="J11" s="22"/>
      <c r="K11" s="22"/>
      <c r="L11" s="56"/>
      <c r="M11" s="55"/>
    </row>
    <row r="12" spans="1:13" ht="15">
      <c r="A12" s="72">
        <v>773</v>
      </c>
      <c r="B12" s="73" t="s">
        <v>55</v>
      </c>
      <c r="C12" s="73" t="s">
        <v>56</v>
      </c>
      <c r="D12" s="74">
        <v>0.01383101851851852</v>
      </c>
      <c r="E12" s="51"/>
      <c r="F12" s="19" t="s">
        <v>187</v>
      </c>
      <c r="G12" s="21"/>
      <c r="H12" s="22"/>
      <c r="I12" s="22"/>
      <c r="J12" s="22"/>
      <c r="K12" s="22"/>
      <c r="L12" s="34"/>
      <c r="M12" s="22"/>
    </row>
    <row r="13" spans="1:13" ht="15.75" customHeight="1">
      <c r="A13" s="72">
        <v>585</v>
      </c>
      <c r="B13" s="73" t="s">
        <v>47</v>
      </c>
      <c r="C13" s="73" t="s">
        <v>57</v>
      </c>
      <c r="D13" s="74">
        <v>0.015972222222222224</v>
      </c>
      <c r="E13" s="51"/>
      <c r="F13" s="19" t="s">
        <v>188</v>
      </c>
      <c r="G13" s="21"/>
      <c r="H13" s="22"/>
      <c r="I13" s="22"/>
      <c r="J13" s="22"/>
      <c r="K13" s="22"/>
      <c r="L13" s="34"/>
      <c r="M13" s="22"/>
    </row>
    <row r="14" spans="1:13" ht="15">
      <c r="A14" s="72">
        <v>68</v>
      </c>
      <c r="B14" s="73" t="s">
        <v>58</v>
      </c>
      <c r="C14" s="73" t="s">
        <v>59</v>
      </c>
      <c r="D14" s="74">
        <v>0.015972222222222224</v>
      </c>
      <c r="E14" s="51"/>
      <c r="F14" s="19" t="s">
        <v>189</v>
      </c>
      <c r="G14" s="21"/>
      <c r="H14" s="22"/>
      <c r="I14" s="22"/>
      <c r="J14" s="22"/>
      <c r="K14" s="22"/>
      <c r="L14" s="34"/>
      <c r="M14" s="22"/>
    </row>
    <row r="15" spans="1:13" ht="15">
      <c r="A15" s="72">
        <v>536</v>
      </c>
      <c r="B15" s="73" t="s">
        <v>60</v>
      </c>
      <c r="C15" s="73" t="s">
        <v>61</v>
      </c>
      <c r="D15" s="74">
        <v>0.017013888888888887</v>
      </c>
      <c r="E15" s="51"/>
      <c r="F15" s="19" t="s">
        <v>183</v>
      </c>
      <c r="G15" s="21"/>
      <c r="H15" s="22"/>
      <c r="I15" s="22"/>
      <c r="J15" s="22"/>
      <c r="K15" s="22"/>
      <c r="L15" s="34"/>
      <c r="M15" s="22"/>
    </row>
    <row r="16" spans="1:13" ht="15">
      <c r="A16" s="72">
        <v>303</v>
      </c>
      <c r="B16" s="73" t="s">
        <v>62</v>
      </c>
      <c r="C16" s="73" t="s">
        <v>59</v>
      </c>
      <c r="D16" s="74">
        <v>0.017013888888888887</v>
      </c>
      <c r="E16" s="51"/>
      <c r="F16" s="19" t="s">
        <v>190</v>
      </c>
      <c r="G16" s="21"/>
      <c r="H16" s="22"/>
      <c r="I16" s="22"/>
      <c r="J16" s="22"/>
      <c r="K16" s="22"/>
      <c r="L16" s="34"/>
      <c r="M16" s="22"/>
    </row>
    <row r="17" spans="1:13" ht="15">
      <c r="A17" s="72">
        <v>750</v>
      </c>
      <c r="B17" s="73" t="s">
        <v>63</v>
      </c>
      <c r="C17" s="73" t="s">
        <v>64</v>
      </c>
      <c r="D17" s="74">
        <v>0.018055555555555557</v>
      </c>
      <c r="E17" s="51"/>
      <c r="F17" s="19" t="s">
        <v>191</v>
      </c>
      <c r="G17" s="21"/>
      <c r="H17" s="22"/>
      <c r="I17" s="22"/>
      <c r="J17" s="22"/>
      <c r="K17" s="22"/>
      <c r="L17" s="34"/>
      <c r="M17" s="22"/>
    </row>
    <row r="18" spans="1:13" ht="15">
      <c r="A18" s="72">
        <v>956</v>
      </c>
      <c r="B18" s="73" t="s">
        <v>65</v>
      </c>
      <c r="C18" s="73" t="s">
        <v>66</v>
      </c>
      <c r="D18" s="74">
        <v>0.018055555555555557</v>
      </c>
      <c r="E18" s="51"/>
      <c r="F18" s="19" t="s">
        <v>192</v>
      </c>
      <c r="G18" s="21"/>
      <c r="H18" s="22"/>
      <c r="I18" s="22"/>
      <c r="J18" s="22"/>
      <c r="K18" s="22"/>
      <c r="L18" s="34"/>
      <c r="M18" s="22"/>
    </row>
    <row r="19" spans="1:13" ht="15">
      <c r="A19" s="72">
        <v>719</v>
      </c>
      <c r="B19" s="73" t="s">
        <v>67</v>
      </c>
      <c r="C19" s="73" t="s">
        <v>68</v>
      </c>
      <c r="D19" s="74">
        <v>0.018055555555555557</v>
      </c>
      <c r="E19" s="51"/>
      <c r="F19" s="19" t="s">
        <v>193</v>
      </c>
      <c r="G19" s="21"/>
      <c r="H19" s="22"/>
      <c r="I19" s="22"/>
      <c r="J19" s="22"/>
      <c r="K19" s="22"/>
      <c r="L19" s="34"/>
      <c r="M19" s="22"/>
    </row>
    <row r="20" spans="1:13" ht="15">
      <c r="A20" s="72">
        <v>189</v>
      </c>
      <c r="B20" s="73" t="s">
        <v>69</v>
      </c>
      <c r="C20" s="73" t="s">
        <v>70</v>
      </c>
      <c r="D20" s="74">
        <v>0.018055555555555557</v>
      </c>
      <c r="E20" s="51"/>
      <c r="F20" s="19" t="s">
        <v>181</v>
      </c>
      <c r="G20" s="21"/>
      <c r="H20" s="22"/>
      <c r="I20" s="22"/>
      <c r="J20" s="22"/>
      <c r="K20" s="22"/>
      <c r="L20" s="34"/>
      <c r="M20" s="22"/>
    </row>
    <row r="21" spans="1:13" ht="15">
      <c r="A21" s="72">
        <v>140</v>
      </c>
      <c r="B21" s="73" t="s">
        <v>71</v>
      </c>
      <c r="C21" s="73" t="s">
        <v>72</v>
      </c>
      <c r="D21" s="74">
        <v>0.018055555555555557</v>
      </c>
      <c r="E21" s="51"/>
      <c r="F21" s="19" t="s">
        <v>194</v>
      </c>
      <c r="G21" s="21"/>
      <c r="H21" s="22"/>
      <c r="I21" s="22"/>
      <c r="J21" s="22"/>
      <c r="K21" s="22"/>
      <c r="L21" s="34"/>
      <c r="M21" s="22"/>
    </row>
    <row r="22" spans="1:13" ht="15">
      <c r="A22" s="72">
        <v>93</v>
      </c>
      <c r="B22" s="73" t="s">
        <v>73</v>
      </c>
      <c r="C22" s="73" t="s">
        <v>74</v>
      </c>
      <c r="D22" s="74">
        <v>0.01909722222222222</v>
      </c>
      <c r="E22" s="51"/>
      <c r="F22" s="19" t="s">
        <v>195</v>
      </c>
      <c r="G22" s="21"/>
      <c r="H22" s="22"/>
      <c r="I22" s="22"/>
      <c r="J22" s="22"/>
      <c r="K22" s="22"/>
      <c r="L22" s="34"/>
      <c r="M22" s="22"/>
    </row>
    <row r="23" spans="1:13" ht="15">
      <c r="A23" s="72">
        <v>658</v>
      </c>
      <c r="B23" s="73" t="s">
        <v>58</v>
      </c>
      <c r="C23" s="73" t="s">
        <v>50</v>
      </c>
      <c r="D23" s="74">
        <v>0.01909722222222222</v>
      </c>
      <c r="E23" s="51"/>
      <c r="F23" s="19" t="s">
        <v>196</v>
      </c>
      <c r="G23" s="21"/>
      <c r="H23" s="22"/>
      <c r="I23" s="22"/>
      <c r="J23" s="22"/>
      <c r="K23" s="22"/>
      <c r="L23" s="34"/>
      <c r="M23" s="22"/>
    </row>
    <row r="24" spans="1:13" ht="15">
      <c r="A24" s="72">
        <v>175</v>
      </c>
      <c r="B24" s="73" t="s">
        <v>75</v>
      </c>
      <c r="C24" s="73" t="s">
        <v>76</v>
      </c>
      <c r="D24" s="74">
        <v>0.02013888888888889</v>
      </c>
      <c r="E24" s="51"/>
      <c r="F24" s="19" t="s">
        <v>193</v>
      </c>
      <c r="G24" s="21"/>
      <c r="H24" s="22"/>
      <c r="I24" s="22"/>
      <c r="J24" s="22"/>
      <c r="K24" s="22"/>
      <c r="L24" s="34"/>
      <c r="M24" s="22"/>
    </row>
    <row r="25" spans="1:13" ht="15">
      <c r="A25" s="72">
        <v>498</v>
      </c>
      <c r="B25" s="73" t="s">
        <v>77</v>
      </c>
      <c r="C25" s="73" t="s">
        <v>78</v>
      </c>
      <c r="D25" s="74">
        <v>0.02013888888888889</v>
      </c>
      <c r="E25" s="51"/>
      <c r="F25" s="19" t="s">
        <v>197</v>
      </c>
      <c r="G25" s="21"/>
      <c r="H25" s="22"/>
      <c r="I25" s="22"/>
      <c r="J25" s="22"/>
      <c r="K25" s="22"/>
      <c r="L25" s="34"/>
      <c r="M25" s="22"/>
    </row>
    <row r="26" spans="1:13" ht="15">
      <c r="A26" s="72">
        <v>292</v>
      </c>
      <c r="B26" s="73" t="s">
        <v>79</v>
      </c>
      <c r="C26" s="73" t="s">
        <v>80</v>
      </c>
      <c r="D26" s="74">
        <v>0.02013888888888889</v>
      </c>
      <c r="E26" s="51"/>
      <c r="F26" s="19" t="s">
        <v>198</v>
      </c>
      <c r="G26" s="21"/>
      <c r="H26" s="22"/>
      <c r="I26" s="22"/>
      <c r="J26" s="22"/>
      <c r="K26" s="22"/>
      <c r="L26" s="34"/>
      <c r="M26" s="22"/>
    </row>
    <row r="27" spans="1:13" ht="15">
      <c r="A27" s="72">
        <v>795</v>
      </c>
      <c r="B27" s="73" t="s">
        <v>81</v>
      </c>
      <c r="C27" s="73" t="s">
        <v>82</v>
      </c>
      <c r="D27" s="74">
        <v>0.02013888888888889</v>
      </c>
      <c r="E27" s="51"/>
      <c r="F27" s="19" t="s">
        <v>186</v>
      </c>
      <c r="G27" s="21"/>
      <c r="H27" s="22"/>
      <c r="I27" s="22"/>
      <c r="J27" s="22"/>
      <c r="K27" s="22"/>
      <c r="L27" s="34"/>
      <c r="M27" s="22"/>
    </row>
    <row r="28" spans="1:13" ht="15">
      <c r="A28" s="72">
        <v>137</v>
      </c>
      <c r="B28" s="73" t="s">
        <v>83</v>
      </c>
      <c r="C28" s="73" t="s">
        <v>56</v>
      </c>
      <c r="D28" s="74">
        <v>0.02013888888888889</v>
      </c>
      <c r="E28" s="51"/>
      <c r="F28" s="19" t="s">
        <v>194</v>
      </c>
      <c r="G28" s="21"/>
      <c r="H28" s="22"/>
      <c r="I28" s="22"/>
      <c r="J28" s="22"/>
      <c r="K28" s="22"/>
      <c r="L28" s="34"/>
      <c r="M28" s="22"/>
    </row>
    <row r="29" spans="1:13" ht="15">
      <c r="A29" s="72">
        <v>779</v>
      </c>
      <c r="B29" s="73" t="s">
        <v>84</v>
      </c>
      <c r="C29" s="73" t="s">
        <v>66</v>
      </c>
      <c r="D29" s="74">
        <v>0.021180555555555553</v>
      </c>
      <c r="E29" s="51"/>
      <c r="F29" s="19" t="s">
        <v>184</v>
      </c>
      <c r="G29" s="21"/>
      <c r="H29" s="22"/>
      <c r="I29" s="22"/>
      <c r="J29" s="22"/>
      <c r="K29" s="22"/>
      <c r="L29" s="34"/>
      <c r="M29" s="22"/>
    </row>
    <row r="30" spans="1:13" ht="15">
      <c r="A30" s="72">
        <v>347</v>
      </c>
      <c r="B30" s="73" t="s">
        <v>85</v>
      </c>
      <c r="C30" s="73" t="s">
        <v>86</v>
      </c>
      <c r="D30" s="74">
        <v>0.021180555555555553</v>
      </c>
      <c r="E30" s="51"/>
      <c r="F30" s="19" t="s">
        <v>199</v>
      </c>
      <c r="G30" s="21"/>
      <c r="H30" s="22"/>
      <c r="I30" s="22"/>
      <c r="J30" s="22"/>
      <c r="K30" s="22"/>
      <c r="L30" s="34"/>
      <c r="M30" s="22"/>
    </row>
    <row r="31" spans="1:13" ht="15">
      <c r="A31" s="72">
        <v>966</v>
      </c>
      <c r="B31" s="73" t="s">
        <v>87</v>
      </c>
      <c r="C31" s="73" t="s">
        <v>44</v>
      </c>
      <c r="D31" s="74">
        <v>0.021180555555555553</v>
      </c>
      <c r="E31" s="51"/>
      <c r="F31" s="19" t="s">
        <v>193</v>
      </c>
      <c r="G31" s="21"/>
      <c r="H31" s="22"/>
      <c r="I31" s="22"/>
      <c r="J31" s="22"/>
      <c r="K31" s="22"/>
      <c r="L31" s="34"/>
      <c r="M31" s="22"/>
    </row>
    <row r="32" spans="1:13" ht="15">
      <c r="A32" s="72">
        <v>657</v>
      </c>
      <c r="B32" s="73" t="s">
        <v>88</v>
      </c>
      <c r="C32" s="73" t="s">
        <v>50</v>
      </c>
      <c r="D32" s="74">
        <v>0.021180555555555553</v>
      </c>
      <c r="E32" s="51"/>
      <c r="F32" s="19" t="s">
        <v>185</v>
      </c>
      <c r="G32" s="21"/>
      <c r="H32" s="22"/>
      <c r="I32" s="22"/>
      <c r="J32" s="22"/>
      <c r="K32" s="22"/>
      <c r="L32" s="34"/>
      <c r="M32" s="22"/>
    </row>
    <row r="33" spans="1:13" ht="15">
      <c r="A33" s="72">
        <v>280</v>
      </c>
      <c r="B33" s="73" t="s">
        <v>89</v>
      </c>
      <c r="C33" s="73" t="s">
        <v>90</v>
      </c>
      <c r="D33" s="74">
        <v>0.022222222222222223</v>
      </c>
      <c r="E33" s="51"/>
      <c r="F33" s="19" t="s">
        <v>200</v>
      </c>
      <c r="G33" s="21"/>
      <c r="H33" s="22"/>
      <c r="I33" s="22"/>
      <c r="J33" s="22"/>
      <c r="K33" s="22"/>
      <c r="L33" s="34"/>
      <c r="M33" s="22"/>
    </row>
    <row r="34" spans="1:13" ht="15">
      <c r="A34" s="72">
        <v>775</v>
      </c>
      <c r="B34" s="73" t="s">
        <v>91</v>
      </c>
      <c r="C34" s="73" t="s">
        <v>92</v>
      </c>
      <c r="D34" s="74">
        <v>0.022222222222222223</v>
      </c>
      <c r="E34" s="51"/>
      <c r="F34" s="19">
        <v>483</v>
      </c>
      <c r="G34" s="21"/>
      <c r="H34" s="22"/>
      <c r="I34" s="22"/>
      <c r="J34" s="22"/>
      <c r="K34" s="22"/>
      <c r="L34" s="34"/>
      <c r="M34" s="22"/>
    </row>
    <row r="35" spans="1:13" ht="15">
      <c r="A35" s="72">
        <v>901</v>
      </c>
      <c r="B35" s="73" t="s">
        <v>94</v>
      </c>
      <c r="C35" s="73" t="s">
        <v>93</v>
      </c>
      <c r="D35" s="74">
        <v>0.022222222222222223</v>
      </c>
      <c r="E35" s="51"/>
      <c r="F35" s="19" t="s">
        <v>201</v>
      </c>
      <c r="G35" s="21"/>
      <c r="H35" s="22"/>
      <c r="I35" s="22"/>
      <c r="J35" s="22"/>
      <c r="K35" s="22"/>
      <c r="L35" s="34"/>
      <c r="M35" s="22"/>
    </row>
    <row r="36" spans="1:13" ht="15">
      <c r="A36" s="72">
        <v>102</v>
      </c>
      <c r="B36" s="73" t="s">
        <v>95</v>
      </c>
      <c r="C36" s="73" t="s">
        <v>96</v>
      </c>
      <c r="D36" s="74">
        <v>0.022222222222222223</v>
      </c>
      <c r="E36" s="51"/>
      <c r="F36" s="19" t="s">
        <v>186</v>
      </c>
      <c r="G36" s="21"/>
      <c r="H36" s="22"/>
      <c r="I36" s="22"/>
      <c r="J36" s="22"/>
      <c r="K36" s="22"/>
      <c r="L36" s="34"/>
      <c r="M36" s="22"/>
    </row>
    <row r="37" spans="1:13" ht="15">
      <c r="A37" s="72">
        <v>312</v>
      </c>
      <c r="B37" s="73" t="s">
        <v>97</v>
      </c>
      <c r="C37" s="73" t="s">
        <v>98</v>
      </c>
      <c r="D37" s="74">
        <v>0.02326388888888889</v>
      </c>
      <c r="E37" s="51"/>
      <c r="F37" s="19" t="s">
        <v>202</v>
      </c>
      <c r="G37" s="21"/>
      <c r="H37" s="22"/>
      <c r="I37" s="22"/>
      <c r="J37" s="22"/>
      <c r="K37" s="22"/>
      <c r="L37" s="34"/>
      <c r="M37" s="22"/>
    </row>
    <row r="38" spans="1:13" ht="15">
      <c r="A38" s="72">
        <v>964</v>
      </c>
      <c r="B38" s="73" t="s">
        <v>99</v>
      </c>
      <c r="C38" s="73" t="s">
        <v>100</v>
      </c>
      <c r="D38" s="74">
        <v>0.02326388888888889</v>
      </c>
      <c r="E38" s="51"/>
      <c r="F38" s="19" t="s">
        <v>40</v>
      </c>
      <c r="G38" s="21"/>
      <c r="H38" s="22"/>
      <c r="I38" s="22"/>
      <c r="J38" s="22"/>
      <c r="K38" s="22"/>
      <c r="L38" s="34"/>
      <c r="M38" s="22"/>
    </row>
    <row r="39" spans="1:13" ht="15">
      <c r="A39" s="72">
        <v>829</v>
      </c>
      <c r="B39" s="73" t="s">
        <v>101</v>
      </c>
      <c r="C39" s="73" t="s">
        <v>102</v>
      </c>
      <c r="D39" s="74">
        <v>0.02326388888888889</v>
      </c>
      <c r="E39" s="51"/>
      <c r="F39" s="19" t="s">
        <v>181</v>
      </c>
      <c r="G39" s="21"/>
      <c r="H39" s="22"/>
      <c r="I39" s="22"/>
      <c r="J39" s="22"/>
      <c r="K39" s="22"/>
      <c r="L39" s="34"/>
      <c r="M39" s="22"/>
    </row>
    <row r="40" spans="1:13" ht="15">
      <c r="A40" s="72">
        <v>105</v>
      </c>
      <c r="B40" s="73" t="s">
        <v>58</v>
      </c>
      <c r="C40" s="73" t="s">
        <v>80</v>
      </c>
      <c r="D40" s="74">
        <v>0.02326388888888889</v>
      </c>
      <c r="E40" s="51"/>
      <c r="F40" s="19" t="s">
        <v>202</v>
      </c>
      <c r="G40" s="21"/>
      <c r="H40" s="22"/>
      <c r="I40" s="22"/>
      <c r="J40" s="22"/>
      <c r="K40" s="22"/>
      <c r="L40" s="34"/>
      <c r="M40" s="22"/>
    </row>
    <row r="41" spans="1:13" ht="15">
      <c r="A41" s="72">
        <v>547</v>
      </c>
      <c r="B41" s="73" t="s">
        <v>103</v>
      </c>
      <c r="C41" s="73" t="s">
        <v>40</v>
      </c>
      <c r="D41" s="74">
        <v>0.024363425925925927</v>
      </c>
      <c r="E41" s="51"/>
      <c r="F41" s="19" t="s">
        <v>181</v>
      </c>
      <c r="G41" s="21"/>
      <c r="H41" s="22"/>
      <c r="I41" s="22"/>
      <c r="J41" s="22"/>
      <c r="K41" s="22"/>
      <c r="L41" s="34"/>
      <c r="M41" s="22"/>
    </row>
    <row r="42" spans="1:13" ht="15">
      <c r="A42" s="72">
        <v>106</v>
      </c>
      <c r="B42" s="73" t="s">
        <v>104</v>
      </c>
      <c r="C42" s="73" t="s">
        <v>105</v>
      </c>
      <c r="D42" s="74">
        <v>0.024363425925925927</v>
      </c>
      <c r="E42" s="51"/>
      <c r="F42" s="19" t="s">
        <v>203</v>
      </c>
      <c r="G42" s="21"/>
      <c r="H42" s="22"/>
      <c r="I42" s="22"/>
      <c r="J42" s="22"/>
      <c r="K42" s="22"/>
      <c r="L42" s="34"/>
      <c r="M42" s="22"/>
    </row>
    <row r="43" spans="1:13" ht="15">
      <c r="A43" s="72">
        <v>952</v>
      </c>
      <c r="B43" s="73" t="s">
        <v>106</v>
      </c>
      <c r="C43" s="73" t="s">
        <v>107</v>
      </c>
      <c r="D43" s="74">
        <v>0.024363425925925927</v>
      </c>
      <c r="E43" s="51"/>
      <c r="F43" s="19" t="s">
        <v>194</v>
      </c>
      <c r="G43" s="21"/>
      <c r="H43" s="22"/>
      <c r="I43" s="22"/>
      <c r="J43" s="22"/>
      <c r="K43" s="22"/>
      <c r="L43" s="34"/>
      <c r="M43" s="22"/>
    </row>
    <row r="44" spans="1:13" ht="15">
      <c r="A44" s="72">
        <v>611</v>
      </c>
      <c r="B44" s="73" t="s">
        <v>108</v>
      </c>
      <c r="C44" s="73" t="s">
        <v>109</v>
      </c>
      <c r="D44" s="74">
        <v>0.024363425925925927</v>
      </c>
      <c r="E44" s="51"/>
      <c r="F44" s="19" t="s">
        <v>182</v>
      </c>
      <c r="G44" s="21"/>
      <c r="H44" s="22"/>
      <c r="I44" s="22"/>
      <c r="J44" s="22"/>
      <c r="K44" s="22"/>
      <c r="L44" s="34"/>
      <c r="M44" s="22"/>
    </row>
    <row r="45" spans="1:13" ht="15">
      <c r="A45" s="72">
        <v>797</v>
      </c>
      <c r="B45" s="73" t="s">
        <v>77</v>
      </c>
      <c r="C45" s="73" t="s">
        <v>110</v>
      </c>
      <c r="D45" s="74">
        <v>0.025405092592592594</v>
      </c>
      <c r="E45" s="51"/>
      <c r="F45" s="19" t="s">
        <v>200</v>
      </c>
      <c r="G45" s="21"/>
      <c r="H45" s="22"/>
      <c r="I45" s="22"/>
      <c r="J45" s="22"/>
      <c r="K45" s="22"/>
      <c r="L45" s="34"/>
      <c r="M45" s="22"/>
    </row>
    <row r="46" spans="1:13" ht="15">
      <c r="A46" s="72">
        <v>793</v>
      </c>
      <c r="B46" s="73" t="s">
        <v>111</v>
      </c>
      <c r="C46" s="73" t="s">
        <v>92</v>
      </c>
      <c r="D46" s="74">
        <v>0.025405092592592594</v>
      </c>
      <c r="E46" s="51"/>
      <c r="F46" s="19" t="s">
        <v>189</v>
      </c>
      <c r="G46" s="21"/>
      <c r="H46" s="22"/>
      <c r="I46" s="22"/>
      <c r="J46" s="22"/>
      <c r="K46" s="22"/>
      <c r="L46" s="34"/>
      <c r="M46" s="22"/>
    </row>
    <row r="47" spans="1:13" ht="15">
      <c r="A47" s="72">
        <v>388</v>
      </c>
      <c r="B47" s="73" t="s">
        <v>112</v>
      </c>
      <c r="C47" s="73" t="s">
        <v>113</v>
      </c>
      <c r="D47" s="74">
        <v>0.025405092592592594</v>
      </c>
      <c r="E47" s="51"/>
      <c r="F47" s="19" t="s">
        <v>204</v>
      </c>
      <c r="G47" s="21"/>
      <c r="H47" s="22"/>
      <c r="I47" s="22"/>
      <c r="J47" s="22"/>
      <c r="K47" s="22"/>
      <c r="L47" s="34"/>
      <c r="M47" s="22"/>
    </row>
    <row r="48" spans="1:13" ht="15">
      <c r="A48" s="72">
        <v>702</v>
      </c>
      <c r="B48" s="73" t="s">
        <v>114</v>
      </c>
      <c r="C48" s="73" t="s">
        <v>115</v>
      </c>
      <c r="D48" s="74">
        <v>0.026446759259259264</v>
      </c>
      <c r="E48" s="51"/>
      <c r="F48" s="19" t="s">
        <v>205</v>
      </c>
      <c r="G48" s="21"/>
      <c r="H48" s="22"/>
      <c r="I48" s="22"/>
      <c r="J48" s="22"/>
      <c r="K48" s="22"/>
      <c r="L48" s="34"/>
      <c r="M48" s="22"/>
    </row>
    <row r="49" spans="1:13" ht="15">
      <c r="A49" s="72">
        <v>107</v>
      </c>
      <c r="B49" s="73" t="s">
        <v>67</v>
      </c>
      <c r="C49" s="73" t="s">
        <v>116</v>
      </c>
      <c r="D49" s="74">
        <v>0.026446759259259264</v>
      </c>
      <c r="E49" s="51"/>
      <c r="F49" s="19" t="s">
        <v>206</v>
      </c>
      <c r="G49" s="21"/>
      <c r="H49" s="22"/>
      <c r="I49" s="22"/>
      <c r="J49" s="22"/>
      <c r="K49" s="22"/>
      <c r="L49" s="56"/>
      <c r="M49" s="22"/>
    </row>
    <row r="50" spans="1:13" ht="15">
      <c r="A50" s="72">
        <v>692</v>
      </c>
      <c r="B50" s="73" t="s">
        <v>117</v>
      </c>
      <c r="C50" s="73" t="s">
        <v>118</v>
      </c>
      <c r="D50" s="74">
        <v>0.026446759259259264</v>
      </c>
      <c r="E50" s="51"/>
      <c r="F50" s="19" t="s">
        <v>196</v>
      </c>
      <c r="G50" s="21"/>
      <c r="H50" s="22"/>
      <c r="I50" s="22"/>
      <c r="J50" s="22"/>
      <c r="K50" s="22"/>
      <c r="L50" s="34"/>
      <c r="M50" s="22"/>
    </row>
    <row r="51" spans="1:13" ht="15">
      <c r="A51" s="72">
        <v>521</v>
      </c>
      <c r="B51" s="73" t="s">
        <v>89</v>
      </c>
      <c r="C51" s="73" t="s">
        <v>119</v>
      </c>
      <c r="D51" s="74">
        <v>0.026446759259259264</v>
      </c>
      <c r="E51" s="19"/>
      <c r="F51" s="19" t="s">
        <v>207</v>
      </c>
      <c r="G51" s="21"/>
      <c r="H51" s="22"/>
      <c r="I51" s="22"/>
      <c r="J51" s="22"/>
      <c r="K51" s="22"/>
      <c r="L51" s="34"/>
      <c r="M51" s="22"/>
    </row>
    <row r="52" spans="1:13" ht="15">
      <c r="A52" s="72">
        <v>59</v>
      </c>
      <c r="B52" s="73" t="s">
        <v>120</v>
      </c>
      <c r="C52" s="73" t="s">
        <v>121</v>
      </c>
      <c r="D52" s="74">
        <v>0.027488425925925927</v>
      </c>
      <c r="E52" s="51"/>
      <c r="F52" s="19" t="s">
        <v>193</v>
      </c>
      <c r="G52" s="21"/>
      <c r="H52" s="22"/>
      <c r="I52" s="22"/>
      <c r="J52" s="22"/>
      <c r="K52" s="22"/>
      <c r="L52" s="34"/>
      <c r="M52" s="22"/>
    </row>
    <row r="53" spans="1:13" ht="15">
      <c r="A53" s="72">
        <v>14</v>
      </c>
      <c r="B53" s="73" t="s">
        <v>122</v>
      </c>
      <c r="C53" s="73" t="s">
        <v>92</v>
      </c>
      <c r="D53" s="74">
        <v>0.027488425925925927</v>
      </c>
      <c r="E53" s="51"/>
      <c r="F53" s="19" t="s">
        <v>194</v>
      </c>
      <c r="G53" s="21"/>
      <c r="H53" s="22"/>
      <c r="I53" s="22"/>
      <c r="J53" s="22"/>
      <c r="K53" s="22"/>
      <c r="L53" s="34"/>
      <c r="M53" s="22"/>
    </row>
    <row r="54" spans="1:13" ht="15">
      <c r="A54" s="72">
        <v>968</v>
      </c>
      <c r="B54" s="73" t="s">
        <v>123</v>
      </c>
      <c r="C54" s="73" t="s">
        <v>124</v>
      </c>
      <c r="D54" s="74">
        <v>0.027488425925925927</v>
      </c>
      <c r="E54" s="51"/>
      <c r="F54" s="19" t="s">
        <v>208</v>
      </c>
      <c r="G54" s="21"/>
      <c r="H54" s="22"/>
      <c r="I54" s="22"/>
      <c r="J54" s="22"/>
      <c r="K54" s="22"/>
      <c r="L54" s="34"/>
      <c r="M54" s="22"/>
    </row>
    <row r="55" spans="1:13" ht="15">
      <c r="A55" s="72">
        <v>458</v>
      </c>
      <c r="B55" s="73" t="s">
        <v>125</v>
      </c>
      <c r="C55" s="73" t="s">
        <v>69</v>
      </c>
      <c r="D55" s="74">
        <v>0.027488425925925927</v>
      </c>
      <c r="E55" s="51"/>
      <c r="F55" s="19" t="s">
        <v>193</v>
      </c>
      <c r="G55" s="21"/>
      <c r="H55" s="22"/>
      <c r="I55" s="22"/>
      <c r="J55" s="22"/>
      <c r="K55" s="22"/>
      <c r="L55" s="34"/>
      <c r="M55" s="22"/>
    </row>
    <row r="56" spans="1:13" s="53" customFormat="1" ht="15">
      <c r="A56" s="72">
        <v>9</v>
      </c>
      <c r="B56" s="73" t="s">
        <v>51</v>
      </c>
      <c r="C56" s="73" t="s">
        <v>126</v>
      </c>
      <c r="D56" s="74">
        <v>0.028530092592592593</v>
      </c>
      <c r="E56" s="51"/>
      <c r="F56" s="19" t="s">
        <v>183</v>
      </c>
      <c r="G56" s="21"/>
      <c r="H56" s="22"/>
      <c r="I56" s="22"/>
      <c r="J56" s="22"/>
      <c r="K56" s="22"/>
      <c r="L56" s="56"/>
      <c r="M56" s="22"/>
    </row>
    <row r="57" spans="1:13" ht="15">
      <c r="A57" s="72">
        <v>957</v>
      </c>
      <c r="B57" s="73" t="s">
        <v>127</v>
      </c>
      <c r="C57" s="73" t="s">
        <v>128</v>
      </c>
      <c r="D57" s="74">
        <v>0.028530092592592593</v>
      </c>
      <c r="E57" s="51"/>
      <c r="F57" s="19" t="s">
        <v>202</v>
      </c>
      <c r="G57" s="21"/>
      <c r="H57" s="22"/>
      <c r="I57" s="22"/>
      <c r="J57" s="22"/>
      <c r="K57" s="22"/>
      <c r="L57" s="34"/>
      <c r="M57" s="22"/>
    </row>
    <row r="58" spans="1:13" ht="15">
      <c r="A58" s="72">
        <v>961</v>
      </c>
      <c r="B58" s="73" t="s">
        <v>129</v>
      </c>
      <c r="C58" s="73" t="s">
        <v>130</v>
      </c>
      <c r="D58" s="74">
        <v>0.028530092592592593</v>
      </c>
      <c r="E58" s="51"/>
      <c r="F58" s="19" t="s">
        <v>194</v>
      </c>
      <c r="G58" s="21"/>
      <c r="H58" s="22"/>
      <c r="I58" s="22"/>
      <c r="J58" s="22"/>
      <c r="K58" s="22"/>
      <c r="L58" s="34"/>
      <c r="M58" s="22"/>
    </row>
    <row r="59" spans="1:13" ht="15">
      <c r="A59" s="72">
        <v>527</v>
      </c>
      <c r="B59" s="73" t="s">
        <v>131</v>
      </c>
      <c r="C59" s="73" t="s">
        <v>132</v>
      </c>
      <c r="D59" s="74">
        <v>0.028530092592592593</v>
      </c>
      <c r="E59" s="51"/>
      <c r="F59" s="19" t="s">
        <v>209</v>
      </c>
      <c r="G59" s="21"/>
      <c r="H59" s="22"/>
      <c r="I59" s="22"/>
      <c r="J59" s="22"/>
      <c r="K59" s="22"/>
      <c r="L59" s="34"/>
      <c r="M59" s="22"/>
    </row>
    <row r="60" spans="1:13" ht="15">
      <c r="A60" s="72">
        <v>951</v>
      </c>
      <c r="B60" s="73" t="s">
        <v>133</v>
      </c>
      <c r="C60" s="73" t="s">
        <v>134</v>
      </c>
      <c r="D60" s="74">
        <v>0.02957175925925926</v>
      </c>
      <c r="E60" s="51"/>
      <c r="F60" s="19" t="s">
        <v>206</v>
      </c>
      <c r="G60" s="21"/>
      <c r="H60" s="22"/>
      <c r="I60" s="22"/>
      <c r="J60" s="22"/>
      <c r="K60" s="22"/>
      <c r="L60" s="34"/>
      <c r="M60" s="22"/>
    </row>
    <row r="61" spans="1:13" ht="15">
      <c r="A61" s="72">
        <v>801</v>
      </c>
      <c r="B61" s="73" t="s">
        <v>131</v>
      </c>
      <c r="C61" s="73" t="s">
        <v>135</v>
      </c>
      <c r="D61" s="74">
        <v>0.02957175925925926</v>
      </c>
      <c r="E61" s="51"/>
      <c r="F61" s="51" t="s">
        <v>193</v>
      </c>
      <c r="G61" s="21"/>
      <c r="H61" s="22"/>
      <c r="I61" s="22"/>
      <c r="J61" s="22"/>
      <c r="K61" s="22"/>
      <c r="L61" s="34"/>
      <c r="M61" s="22"/>
    </row>
    <row r="62" spans="1:13" ht="15">
      <c r="A62" s="72">
        <v>584</v>
      </c>
      <c r="B62" s="73" t="s">
        <v>136</v>
      </c>
      <c r="C62" s="73" t="s">
        <v>57</v>
      </c>
      <c r="D62" s="74">
        <v>0.02957175925925926</v>
      </c>
      <c r="E62" s="51"/>
      <c r="F62" s="19" t="s">
        <v>194</v>
      </c>
      <c r="G62" s="21"/>
      <c r="H62" s="22"/>
      <c r="I62" s="22"/>
      <c r="J62" s="22"/>
      <c r="K62" s="22"/>
      <c r="L62" s="34"/>
      <c r="M62" s="22"/>
    </row>
    <row r="63" spans="1:13" ht="15">
      <c r="A63" s="72">
        <v>498</v>
      </c>
      <c r="B63" s="73" t="s">
        <v>77</v>
      </c>
      <c r="C63" s="73" t="s">
        <v>137</v>
      </c>
      <c r="D63" s="74">
        <v>0.02957175925925926</v>
      </c>
      <c r="E63" s="51"/>
      <c r="F63" s="19" t="s">
        <v>208</v>
      </c>
      <c r="G63" s="21"/>
      <c r="H63" s="22"/>
      <c r="I63" s="22"/>
      <c r="J63" s="22"/>
      <c r="K63" s="22"/>
      <c r="L63" s="34"/>
      <c r="M63" s="22"/>
    </row>
    <row r="64" spans="1:13" ht="15">
      <c r="A64" s="72">
        <v>258</v>
      </c>
      <c r="B64" s="73" t="s">
        <v>122</v>
      </c>
      <c r="C64" s="73" t="s">
        <v>138</v>
      </c>
      <c r="D64" s="74">
        <v>0.02957175925925926</v>
      </c>
      <c r="E64" s="51"/>
      <c r="F64" s="19" t="s">
        <v>40</v>
      </c>
      <c r="G64" s="21"/>
      <c r="H64" s="22"/>
      <c r="I64" s="22"/>
      <c r="J64" s="22"/>
      <c r="K64" s="22"/>
      <c r="L64" s="34"/>
      <c r="M64" s="22"/>
    </row>
    <row r="65" spans="1:13" ht="15">
      <c r="A65" s="72">
        <v>808</v>
      </c>
      <c r="B65" s="73" t="s">
        <v>139</v>
      </c>
      <c r="C65" s="73" t="s">
        <v>140</v>
      </c>
      <c r="D65" s="74">
        <v>0.03061342592592593</v>
      </c>
      <c r="E65" s="52"/>
      <c r="F65" s="30" t="s">
        <v>189</v>
      </c>
      <c r="G65" s="21"/>
      <c r="H65" s="22"/>
      <c r="I65" s="22"/>
      <c r="J65" s="22"/>
      <c r="K65" s="22"/>
      <c r="L65" s="34"/>
      <c r="M65" s="22"/>
    </row>
    <row r="66" spans="1:13" ht="15">
      <c r="A66" s="72">
        <v>666</v>
      </c>
      <c r="B66" s="73" t="s">
        <v>83</v>
      </c>
      <c r="C66" s="73" t="s">
        <v>109</v>
      </c>
      <c r="D66" s="74">
        <v>0.03061342592592593</v>
      </c>
      <c r="E66" s="51"/>
      <c r="F66" s="19" t="s">
        <v>210</v>
      </c>
      <c r="G66" s="21"/>
      <c r="H66" s="22"/>
      <c r="I66" s="22"/>
      <c r="J66" s="22"/>
      <c r="K66" s="22"/>
      <c r="L66" s="34"/>
      <c r="M66" s="22"/>
    </row>
    <row r="67" spans="1:13" ht="15">
      <c r="A67" s="72">
        <v>90</v>
      </c>
      <c r="B67" s="73" t="s">
        <v>141</v>
      </c>
      <c r="C67" s="73" t="s">
        <v>134</v>
      </c>
      <c r="D67" s="74">
        <v>0.031655092592592596</v>
      </c>
      <c r="E67" s="51"/>
      <c r="F67" s="19" t="s">
        <v>195</v>
      </c>
      <c r="G67" s="21"/>
      <c r="H67" s="22"/>
      <c r="I67" s="22"/>
      <c r="J67" s="22"/>
      <c r="K67" s="22"/>
      <c r="L67" s="34"/>
      <c r="M67" s="22"/>
    </row>
    <row r="68" spans="1:13" ht="15">
      <c r="A68" s="72">
        <v>309</v>
      </c>
      <c r="B68" s="73" t="s">
        <v>142</v>
      </c>
      <c r="C68" s="73" t="s">
        <v>143</v>
      </c>
      <c r="D68" s="74">
        <v>0.031655092592592596</v>
      </c>
      <c r="E68" s="19"/>
      <c r="F68" s="19" t="s">
        <v>211</v>
      </c>
      <c r="G68" s="21"/>
      <c r="H68" s="22"/>
      <c r="I68" s="22"/>
      <c r="J68" s="22"/>
      <c r="K68" s="22"/>
      <c r="L68" s="34"/>
      <c r="M68" s="22"/>
    </row>
    <row r="69" spans="1:13" ht="15">
      <c r="A69" s="72">
        <v>758</v>
      </c>
      <c r="B69" s="73" t="s">
        <v>144</v>
      </c>
      <c r="C69" s="73" t="s">
        <v>145</v>
      </c>
      <c r="D69" s="74">
        <v>0.031655092592592596</v>
      </c>
      <c r="E69" s="19"/>
      <c r="F69" s="19" t="s">
        <v>212</v>
      </c>
      <c r="G69" s="21"/>
      <c r="H69" s="22"/>
      <c r="I69" s="22"/>
      <c r="J69" s="22"/>
      <c r="K69" s="22"/>
      <c r="L69" s="34"/>
      <c r="M69" s="22"/>
    </row>
    <row r="70" spans="1:13" ht="15">
      <c r="A70" s="72">
        <v>785</v>
      </c>
      <c r="B70" s="73" t="s">
        <v>51</v>
      </c>
      <c r="C70" s="73" t="s">
        <v>146</v>
      </c>
      <c r="D70" s="74">
        <v>0.03275462962962963</v>
      </c>
      <c r="E70" s="19"/>
      <c r="F70" s="19" t="s">
        <v>202</v>
      </c>
      <c r="G70" s="21"/>
      <c r="H70" s="22"/>
      <c r="I70" s="22"/>
      <c r="J70" s="22"/>
      <c r="K70" s="22"/>
      <c r="L70" s="34"/>
      <c r="M70" s="22"/>
    </row>
    <row r="71" spans="1:13" ht="15">
      <c r="A71" s="72">
        <v>906</v>
      </c>
      <c r="B71" s="73" t="s">
        <v>147</v>
      </c>
      <c r="C71" s="73" t="s">
        <v>148</v>
      </c>
      <c r="D71" s="74">
        <v>0.03275462962962963</v>
      </c>
      <c r="E71" s="51"/>
      <c r="F71" s="19" t="s">
        <v>213</v>
      </c>
      <c r="G71" s="21"/>
      <c r="H71" s="22"/>
      <c r="I71" s="22"/>
      <c r="J71" s="22"/>
      <c r="K71" s="22"/>
      <c r="L71" s="56"/>
      <c r="M71" s="22"/>
    </row>
    <row r="72" spans="1:13" ht="15">
      <c r="A72" s="72">
        <v>606</v>
      </c>
      <c r="B72" s="73" t="s">
        <v>149</v>
      </c>
      <c r="C72" s="73" t="s">
        <v>150</v>
      </c>
      <c r="D72" s="74">
        <v>0.03275462962962963</v>
      </c>
      <c r="E72" s="51"/>
      <c r="F72" s="19" t="s">
        <v>192</v>
      </c>
      <c r="G72" s="21"/>
      <c r="H72" s="22"/>
      <c r="I72" s="22"/>
      <c r="J72" s="22"/>
      <c r="K72" s="22"/>
      <c r="L72" s="34"/>
      <c r="M72" s="22"/>
    </row>
    <row r="73" spans="1:13" ht="15">
      <c r="A73" s="72">
        <v>136</v>
      </c>
      <c r="B73" s="73" t="s">
        <v>151</v>
      </c>
      <c r="C73" s="73" t="s">
        <v>152</v>
      </c>
      <c r="D73" s="74">
        <v>0.03275462962962963</v>
      </c>
      <c r="E73" s="51"/>
      <c r="F73" s="19" t="s">
        <v>40</v>
      </c>
      <c r="G73" s="21"/>
      <c r="H73" s="22"/>
      <c r="I73" s="22"/>
      <c r="J73" s="22"/>
      <c r="K73" s="22"/>
      <c r="L73" s="34"/>
      <c r="M73" s="22"/>
    </row>
    <row r="74" spans="1:13" ht="15">
      <c r="A74" s="72">
        <v>905</v>
      </c>
      <c r="B74" s="73" t="s">
        <v>153</v>
      </c>
      <c r="C74" s="73" t="s">
        <v>107</v>
      </c>
      <c r="D74" s="74">
        <v>0.03275462962962963</v>
      </c>
      <c r="E74" s="30"/>
      <c r="F74" s="30" t="s">
        <v>194</v>
      </c>
      <c r="G74" s="21"/>
      <c r="H74" s="22"/>
      <c r="I74" s="22"/>
      <c r="J74" s="22"/>
      <c r="K74" s="22"/>
      <c r="L74" s="34"/>
      <c r="M74" s="22"/>
    </row>
    <row r="75" spans="1:13" ht="15">
      <c r="A75" s="72">
        <v>38</v>
      </c>
      <c r="B75" s="73" t="s">
        <v>154</v>
      </c>
      <c r="C75" s="73" t="s">
        <v>155</v>
      </c>
      <c r="D75" s="74">
        <v>0.033796296296296297</v>
      </c>
      <c r="E75" s="30"/>
      <c r="F75" s="30" t="s">
        <v>214</v>
      </c>
      <c r="G75" s="21"/>
      <c r="H75" s="22"/>
      <c r="I75" s="22"/>
      <c r="J75" s="22"/>
      <c r="K75" s="22"/>
      <c r="L75" s="34"/>
      <c r="M75" s="22"/>
    </row>
    <row r="76" spans="1:13" ht="15">
      <c r="A76" s="72">
        <v>239</v>
      </c>
      <c r="B76" s="73" t="s">
        <v>67</v>
      </c>
      <c r="C76" s="73" t="s">
        <v>156</v>
      </c>
      <c r="D76" s="74">
        <v>0.033796296296296297</v>
      </c>
      <c r="E76" s="30"/>
      <c r="F76" s="30" t="s">
        <v>182</v>
      </c>
      <c r="G76" s="21"/>
      <c r="H76" s="22"/>
      <c r="I76" s="22"/>
      <c r="J76" s="22"/>
      <c r="K76" s="22"/>
      <c r="L76" s="34"/>
      <c r="M76" s="22"/>
    </row>
    <row r="77" spans="1:13" ht="15">
      <c r="A77" s="72">
        <v>963</v>
      </c>
      <c r="B77" s="73" t="s">
        <v>157</v>
      </c>
      <c r="C77" s="73" t="s">
        <v>82</v>
      </c>
      <c r="D77" s="74">
        <v>0.033796296296296297</v>
      </c>
      <c r="E77" s="30"/>
      <c r="F77" s="30" t="s">
        <v>192</v>
      </c>
      <c r="G77" s="21"/>
      <c r="H77" s="22"/>
      <c r="I77" s="22"/>
      <c r="J77" s="22"/>
      <c r="K77" s="22"/>
      <c r="L77" s="34"/>
      <c r="M77" s="22"/>
    </row>
    <row r="78" spans="1:13" ht="15">
      <c r="A78" s="72">
        <v>592</v>
      </c>
      <c r="B78" s="73" t="s">
        <v>136</v>
      </c>
      <c r="C78" s="73" t="s">
        <v>158</v>
      </c>
      <c r="D78" s="74">
        <v>0.03483796296296296</v>
      </c>
      <c r="E78" s="30"/>
      <c r="F78" s="30" t="s">
        <v>198</v>
      </c>
      <c r="G78" s="21"/>
      <c r="H78" s="22"/>
      <c r="I78" s="22"/>
      <c r="J78" s="22"/>
      <c r="K78" s="22"/>
      <c r="L78" s="34"/>
      <c r="M78" s="22"/>
    </row>
    <row r="79" spans="1:13" ht="15">
      <c r="A79" s="72">
        <v>11</v>
      </c>
      <c r="B79" s="73" t="s">
        <v>159</v>
      </c>
      <c r="C79" s="73" t="s">
        <v>160</v>
      </c>
      <c r="D79" s="74">
        <v>0.03483796296296296</v>
      </c>
      <c r="E79" s="30"/>
      <c r="F79" s="30" t="s">
        <v>215</v>
      </c>
      <c r="G79" s="21"/>
      <c r="H79" s="22"/>
      <c r="I79" s="22"/>
      <c r="J79" s="22"/>
      <c r="K79" s="22"/>
      <c r="L79" s="34"/>
      <c r="M79" s="22"/>
    </row>
    <row r="80" spans="1:13" ht="15">
      <c r="A80" s="72">
        <v>798</v>
      </c>
      <c r="B80" s="73" t="s">
        <v>161</v>
      </c>
      <c r="C80" s="73" t="s">
        <v>53</v>
      </c>
      <c r="D80" s="74">
        <v>0.03587962962962963</v>
      </c>
      <c r="E80" s="30"/>
      <c r="F80" s="30" t="s">
        <v>216</v>
      </c>
      <c r="G80" s="21"/>
      <c r="H80" s="22"/>
      <c r="I80" s="22"/>
      <c r="J80" s="22"/>
      <c r="K80" s="22"/>
      <c r="L80" s="34"/>
      <c r="M80" s="22"/>
    </row>
    <row r="81" spans="1:13" ht="15">
      <c r="A81" s="72">
        <v>806</v>
      </c>
      <c r="B81" s="73" t="s">
        <v>162</v>
      </c>
      <c r="C81" s="73" t="s">
        <v>163</v>
      </c>
      <c r="D81" s="74">
        <v>0.03587962962962963</v>
      </c>
      <c r="E81" s="30"/>
      <c r="F81" s="30" t="s">
        <v>217</v>
      </c>
      <c r="G81" s="21"/>
      <c r="H81" s="22"/>
      <c r="I81" s="22"/>
      <c r="J81" s="22"/>
      <c r="K81" s="22"/>
      <c r="L81" s="34"/>
      <c r="M81" s="22"/>
    </row>
    <row r="82" spans="1:13" ht="15">
      <c r="A82" s="72">
        <v>764</v>
      </c>
      <c r="B82" s="73" t="s">
        <v>164</v>
      </c>
      <c r="C82" s="73" t="s">
        <v>165</v>
      </c>
      <c r="D82" s="74">
        <v>0.03587962962962963</v>
      </c>
      <c r="E82" s="65"/>
      <c r="F82" s="30" t="s">
        <v>205</v>
      </c>
      <c r="G82" s="21"/>
      <c r="H82" s="22"/>
      <c r="I82" s="22"/>
      <c r="J82" s="22"/>
      <c r="K82" s="22"/>
      <c r="L82" s="34"/>
      <c r="M82" s="22"/>
    </row>
    <row r="83" spans="1:13" ht="15">
      <c r="A83" s="72">
        <v>909</v>
      </c>
      <c r="B83" s="73" t="s">
        <v>166</v>
      </c>
      <c r="C83" s="73" t="s">
        <v>167</v>
      </c>
      <c r="D83" s="74">
        <v>0.03587962962962963</v>
      </c>
      <c r="E83" s="30"/>
      <c r="F83" s="30" t="s">
        <v>186</v>
      </c>
      <c r="G83" s="21"/>
      <c r="H83" s="22"/>
      <c r="I83" s="22"/>
      <c r="J83" s="22"/>
      <c r="K83" s="22"/>
      <c r="L83" s="34"/>
      <c r="M83" s="22"/>
    </row>
    <row r="84" spans="1:13" ht="15">
      <c r="A84" s="72">
        <v>804</v>
      </c>
      <c r="B84" s="73" t="s">
        <v>168</v>
      </c>
      <c r="C84" s="73" t="s">
        <v>169</v>
      </c>
      <c r="D84" s="74">
        <v>0.03587962962962963</v>
      </c>
      <c r="E84" s="30"/>
      <c r="F84" s="30" t="s">
        <v>218</v>
      </c>
      <c r="G84" s="21"/>
      <c r="H84" s="22"/>
      <c r="I84" s="22"/>
      <c r="J84" s="22"/>
      <c r="K84" s="22"/>
      <c r="L84" s="34"/>
      <c r="M84" s="22"/>
    </row>
    <row r="85" spans="1:13" ht="15">
      <c r="A85" s="72">
        <v>962</v>
      </c>
      <c r="B85" s="73" t="s">
        <v>170</v>
      </c>
      <c r="C85" s="73" t="s">
        <v>82</v>
      </c>
      <c r="D85" s="74">
        <v>0.03587962962962963</v>
      </c>
      <c r="E85" s="30"/>
      <c r="F85" s="30" t="s">
        <v>198</v>
      </c>
      <c r="G85" s="21"/>
      <c r="H85" s="22"/>
      <c r="I85" s="22"/>
      <c r="J85" s="22"/>
      <c r="K85" s="22"/>
      <c r="L85" s="34"/>
      <c r="M85" s="22"/>
    </row>
    <row r="86" spans="1:13" ht="15">
      <c r="A86" s="72">
        <v>772</v>
      </c>
      <c r="B86" s="73" t="s">
        <v>171</v>
      </c>
      <c r="C86" s="73" t="s">
        <v>56</v>
      </c>
      <c r="D86" s="74">
        <v>0.03692129629629629</v>
      </c>
      <c r="E86" s="30"/>
      <c r="F86" s="30" t="s">
        <v>40</v>
      </c>
      <c r="G86" s="21"/>
      <c r="H86" s="22"/>
      <c r="I86" s="22"/>
      <c r="J86" s="22"/>
      <c r="K86" s="22"/>
      <c r="L86" s="34"/>
      <c r="M86" s="22"/>
    </row>
    <row r="87" spans="1:13" ht="15">
      <c r="A87" s="72">
        <v>371</v>
      </c>
      <c r="B87" s="73" t="s">
        <v>172</v>
      </c>
      <c r="C87" s="73" t="s">
        <v>113</v>
      </c>
      <c r="D87" s="74">
        <v>0.03692129629629629</v>
      </c>
      <c r="E87" s="30"/>
      <c r="F87" s="30" t="s">
        <v>219</v>
      </c>
      <c r="G87" s="21"/>
      <c r="H87" s="22"/>
      <c r="I87" s="22"/>
      <c r="J87" s="22"/>
      <c r="K87" s="22"/>
      <c r="L87" s="34"/>
      <c r="M87" s="22"/>
    </row>
    <row r="88" spans="1:13" ht="15">
      <c r="A88" s="72">
        <v>449</v>
      </c>
      <c r="B88" s="73" t="s">
        <v>173</v>
      </c>
      <c r="C88" s="73" t="s">
        <v>174</v>
      </c>
      <c r="D88" s="74">
        <v>0.03796296296296296</v>
      </c>
      <c r="E88" s="30"/>
      <c r="F88" s="30" t="s">
        <v>220</v>
      </c>
      <c r="G88" s="21"/>
      <c r="H88" s="22"/>
      <c r="I88" s="22"/>
      <c r="J88" s="22"/>
      <c r="K88" s="22"/>
      <c r="L88" s="34"/>
      <c r="M88" s="22"/>
    </row>
    <row r="89" spans="1:13" ht="15">
      <c r="A89" s="72">
        <v>275</v>
      </c>
      <c r="B89" s="73" t="s">
        <v>175</v>
      </c>
      <c r="C89" s="73" t="s">
        <v>176</v>
      </c>
      <c r="D89" s="74">
        <v>0.03796296296296296</v>
      </c>
      <c r="E89" s="30"/>
      <c r="F89" s="30" t="s">
        <v>192</v>
      </c>
      <c r="G89" s="21"/>
      <c r="H89" s="22"/>
      <c r="I89" s="22"/>
      <c r="J89" s="22"/>
      <c r="K89" s="22"/>
      <c r="L89" s="34"/>
      <c r="M89" s="22"/>
    </row>
    <row r="90" spans="1:13" ht="15">
      <c r="A90" s="72">
        <v>583</v>
      </c>
      <c r="B90" s="73" t="s">
        <v>177</v>
      </c>
      <c r="C90" s="73" t="s">
        <v>178</v>
      </c>
      <c r="D90" s="74">
        <v>0.03836805555555555</v>
      </c>
      <c r="E90" s="30"/>
      <c r="F90" s="30" t="s">
        <v>186</v>
      </c>
      <c r="G90" s="21"/>
      <c r="H90" s="22"/>
      <c r="I90" s="22"/>
      <c r="J90" s="22"/>
      <c r="K90" s="22"/>
      <c r="L90" s="34"/>
      <c r="M90" s="22"/>
    </row>
    <row r="91" spans="1:13" ht="15">
      <c r="A91" s="59">
        <v>637</v>
      </c>
      <c r="B91" s="44" t="s">
        <v>51</v>
      </c>
      <c r="C91" s="44" t="s">
        <v>179</v>
      </c>
      <c r="D91" s="45">
        <v>0.03836805555555555</v>
      </c>
      <c r="E91" s="30"/>
      <c r="F91" s="30" t="s">
        <v>202</v>
      </c>
      <c r="G91" s="21"/>
      <c r="H91" s="22"/>
      <c r="I91" s="22"/>
      <c r="J91" s="22"/>
      <c r="K91" s="22"/>
      <c r="L91" s="34"/>
      <c r="M91" s="22"/>
    </row>
    <row r="92" spans="1:13" ht="15">
      <c r="A92" s="59">
        <v>647</v>
      </c>
      <c r="B92" s="44" t="s">
        <v>171</v>
      </c>
      <c r="C92" s="44" t="s">
        <v>50</v>
      </c>
      <c r="D92" s="45">
        <v>0.040046296296296295</v>
      </c>
      <c r="E92" s="30"/>
      <c r="F92" s="30" t="s">
        <v>221</v>
      </c>
      <c r="G92" s="21"/>
      <c r="H92" s="22"/>
      <c r="I92" s="22"/>
      <c r="J92" s="22"/>
      <c r="K92" s="22"/>
      <c r="L92" s="34"/>
      <c r="M92" s="22"/>
    </row>
    <row r="93" spans="1:13" ht="15">
      <c r="A93" s="59"/>
      <c r="B93" s="69"/>
      <c r="C93" s="69"/>
      <c r="D93" s="70"/>
      <c r="E93" s="30"/>
      <c r="F93" s="30"/>
      <c r="G93" s="21"/>
      <c r="H93" s="22"/>
      <c r="I93" s="22"/>
      <c r="J93" s="22"/>
      <c r="K93" s="22"/>
      <c r="L93" s="34"/>
      <c r="M93" s="22"/>
    </row>
    <row r="94" spans="1:13" ht="15">
      <c r="A94" s="59"/>
      <c r="B94" s="21"/>
      <c r="C94" s="21"/>
      <c r="D94" s="60"/>
      <c r="E94" s="30"/>
      <c r="F94" s="30"/>
      <c r="G94" s="21"/>
      <c r="H94" s="22"/>
      <c r="I94" s="22"/>
      <c r="J94" s="22"/>
      <c r="K94" s="22"/>
      <c r="L94" s="34"/>
      <c r="M94" s="22"/>
    </row>
    <row r="95" spans="1:13" ht="15">
      <c r="A95" s="59"/>
      <c r="B95" s="21"/>
      <c r="C95" s="21"/>
      <c r="D95" s="60"/>
      <c r="E95" s="30"/>
      <c r="F95" s="30"/>
      <c r="G95" s="21"/>
      <c r="H95" s="22"/>
      <c r="I95" s="22"/>
      <c r="J95" s="22"/>
      <c r="K95" s="22"/>
      <c r="L95" s="34"/>
      <c r="M95" s="22"/>
    </row>
    <row r="96" spans="1:13" ht="15">
      <c r="A96" s="59"/>
      <c r="B96" s="63"/>
      <c r="C96" s="63"/>
      <c r="D96" s="64"/>
      <c r="E96" s="65"/>
      <c r="F96" s="65"/>
      <c r="G96" s="21"/>
      <c r="H96" s="22"/>
      <c r="I96" s="22"/>
      <c r="J96" s="22"/>
      <c r="K96" s="22"/>
      <c r="L96" s="34"/>
      <c r="M96" s="22"/>
    </row>
    <row r="97" spans="1:13" ht="15">
      <c r="A97" s="59"/>
      <c r="B97" s="21"/>
      <c r="C97" s="21"/>
      <c r="D97" s="60"/>
      <c r="E97" s="30"/>
      <c r="F97" s="30"/>
      <c r="G97" s="21"/>
      <c r="H97" s="62"/>
      <c r="I97" s="22"/>
      <c r="J97" s="22"/>
      <c r="K97" s="22"/>
      <c r="L97" s="34"/>
      <c r="M97" s="22"/>
    </row>
    <row r="98" spans="1:13" ht="15">
      <c r="A98" s="59"/>
      <c r="B98" s="21"/>
      <c r="C98" s="21"/>
      <c r="D98" s="60"/>
      <c r="E98" s="30"/>
      <c r="F98" s="30"/>
      <c r="G98" s="21"/>
      <c r="H98" s="22"/>
      <c r="I98" s="22"/>
      <c r="J98" s="22"/>
      <c r="K98" s="22"/>
      <c r="L98" s="34"/>
      <c r="M98" s="22"/>
    </row>
    <row r="99" spans="1:13" ht="15">
      <c r="A99" s="59"/>
      <c r="B99" s="21"/>
      <c r="C99" s="21"/>
      <c r="D99" s="60"/>
      <c r="E99" s="30"/>
      <c r="F99" s="30"/>
      <c r="G99" s="21"/>
      <c r="H99" s="22"/>
      <c r="I99" s="22"/>
      <c r="J99" s="22"/>
      <c r="K99" s="22"/>
      <c r="L99" s="34"/>
      <c r="M99" s="22"/>
    </row>
    <row r="100" spans="1:13" ht="15">
      <c r="A100" s="59"/>
      <c r="B100" s="21"/>
      <c r="C100" s="21"/>
      <c r="D100" s="60"/>
      <c r="E100" s="30"/>
      <c r="F100" s="30"/>
      <c r="G100" s="21"/>
      <c r="H100" s="22"/>
      <c r="I100" s="22"/>
      <c r="J100" s="22"/>
      <c r="K100" s="22"/>
      <c r="L100" s="34"/>
      <c r="M100" s="22"/>
    </row>
    <row r="101" spans="1:13" ht="15">
      <c r="A101" s="59"/>
      <c r="B101" s="21"/>
      <c r="C101" s="21"/>
      <c r="D101" s="60"/>
      <c r="E101" s="30"/>
      <c r="F101" s="30"/>
      <c r="G101" s="21"/>
      <c r="H101" s="22"/>
      <c r="I101" s="22"/>
      <c r="J101" s="22"/>
      <c r="K101" s="22"/>
      <c r="L101" s="34"/>
      <c r="M101" s="22"/>
    </row>
    <row r="102" spans="1:13" ht="15">
      <c r="A102" s="59"/>
      <c r="B102" s="21"/>
      <c r="C102" s="21"/>
      <c r="D102" s="60"/>
      <c r="E102" s="30"/>
      <c r="F102" s="30"/>
      <c r="G102" s="21"/>
      <c r="H102" s="22"/>
      <c r="I102" s="22"/>
      <c r="J102" s="22"/>
      <c r="K102" s="22"/>
      <c r="L102" s="34"/>
      <c r="M102" s="22"/>
    </row>
    <row r="103" spans="1:13" ht="15">
      <c r="A103" s="59"/>
      <c r="B103" s="44"/>
      <c r="C103" s="44"/>
      <c r="D103" s="45"/>
      <c r="E103" s="30"/>
      <c r="F103" s="30"/>
      <c r="G103" s="21"/>
      <c r="H103" s="22"/>
      <c r="I103" s="22"/>
      <c r="J103" s="22"/>
      <c r="K103" s="22"/>
      <c r="L103" s="34"/>
      <c r="M103" s="22"/>
    </row>
    <row r="104" spans="1:13" ht="15">
      <c r="A104" s="59"/>
      <c r="B104" s="44"/>
      <c r="C104" s="44"/>
      <c r="D104" s="45"/>
      <c r="E104" s="30"/>
      <c r="F104" s="30"/>
      <c r="G104" s="21"/>
      <c r="H104" s="22"/>
      <c r="I104" s="22"/>
      <c r="J104" s="22"/>
      <c r="K104" s="22"/>
      <c r="L104" s="34"/>
      <c r="M104" s="22">
        <f aca="true" t="shared" si="0" ref="M98:M114">M103+J104</f>
        <v>0</v>
      </c>
    </row>
    <row r="105" spans="1:13" ht="15">
      <c r="A105" s="59"/>
      <c r="B105" s="44"/>
      <c r="C105" s="44"/>
      <c r="D105" s="45"/>
      <c r="E105" s="30"/>
      <c r="F105" s="30"/>
      <c r="G105" s="21"/>
      <c r="H105" s="22"/>
      <c r="I105" s="22"/>
      <c r="J105" s="22"/>
      <c r="K105" s="22"/>
      <c r="L105" s="34"/>
      <c r="M105" s="22">
        <f t="shared" si="0"/>
        <v>0</v>
      </c>
    </row>
    <row r="106" spans="1:13" ht="15">
      <c r="A106" s="59"/>
      <c r="B106" s="44"/>
      <c r="C106" s="44"/>
      <c r="D106" s="45"/>
      <c r="E106" s="30"/>
      <c r="F106" s="30"/>
      <c r="G106" s="21"/>
      <c r="H106" s="22"/>
      <c r="I106" s="22"/>
      <c r="J106" s="22"/>
      <c r="K106" s="22"/>
      <c r="L106" s="34"/>
      <c r="M106" s="22">
        <f t="shared" si="0"/>
        <v>0</v>
      </c>
    </row>
    <row r="107" spans="1:13" ht="15">
      <c r="A107" s="59"/>
      <c r="B107" s="44"/>
      <c r="C107" s="44"/>
      <c r="D107" s="45"/>
      <c r="E107" s="30"/>
      <c r="F107" s="30"/>
      <c r="G107" s="21"/>
      <c r="H107" s="22"/>
      <c r="I107" s="22"/>
      <c r="J107" s="22"/>
      <c r="K107" s="22"/>
      <c r="L107" s="34"/>
      <c r="M107" s="22">
        <f t="shared" si="0"/>
        <v>0</v>
      </c>
    </row>
    <row r="108" spans="1:13" ht="15">
      <c r="A108" s="59"/>
      <c r="B108" s="44"/>
      <c r="C108" s="44"/>
      <c r="D108" s="45"/>
      <c r="E108" s="30"/>
      <c r="F108" s="30"/>
      <c r="G108" s="21"/>
      <c r="H108" s="22"/>
      <c r="I108" s="22"/>
      <c r="J108" s="22"/>
      <c r="K108" s="22"/>
      <c r="L108" s="34"/>
      <c r="M108" s="22">
        <f t="shared" si="0"/>
        <v>0</v>
      </c>
    </row>
    <row r="109" spans="1:13" ht="15">
      <c r="A109" s="59"/>
      <c r="B109" s="44"/>
      <c r="C109" s="44"/>
      <c r="D109" s="45"/>
      <c r="E109" s="30"/>
      <c r="F109" s="30"/>
      <c r="G109" s="21"/>
      <c r="H109" s="22"/>
      <c r="I109" s="22"/>
      <c r="J109" s="22"/>
      <c r="K109" s="22"/>
      <c r="L109" s="34"/>
      <c r="M109" s="22">
        <f t="shared" si="0"/>
        <v>0</v>
      </c>
    </row>
    <row r="110" spans="1:13" ht="15">
      <c r="A110" s="59"/>
      <c r="B110" s="44"/>
      <c r="C110" s="44"/>
      <c r="D110" s="45"/>
      <c r="E110" s="30"/>
      <c r="F110" s="30"/>
      <c r="G110" s="21"/>
      <c r="H110" s="22"/>
      <c r="I110" s="22"/>
      <c r="J110" s="22"/>
      <c r="K110" s="22"/>
      <c r="L110" s="34"/>
      <c r="M110" s="22">
        <f t="shared" si="0"/>
        <v>0</v>
      </c>
    </row>
    <row r="111" spans="1:13" ht="15">
      <c r="A111" s="59"/>
      <c r="B111" s="44"/>
      <c r="C111" s="44"/>
      <c r="D111" s="45"/>
      <c r="E111" s="30"/>
      <c r="F111" s="30"/>
      <c r="G111" s="21"/>
      <c r="H111" s="22"/>
      <c r="I111" s="22"/>
      <c r="J111" s="22"/>
      <c r="K111" s="22"/>
      <c r="L111" s="34"/>
      <c r="M111" s="22">
        <f t="shared" si="0"/>
        <v>0</v>
      </c>
    </row>
    <row r="112" spans="1:13" ht="15">
      <c r="A112" s="59"/>
      <c r="B112" s="44"/>
      <c r="C112" s="44"/>
      <c r="D112" s="45"/>
      <c r="E112" s="30"/>
      <c r="F112" s="30"/>
      <c r="G112" s="21"/>
      <c r="H112" s="22"/>
      <c r="I112" s="22"/>
      <c r="J112" s="22"/>
      <c r="K112" s="22"/>
      <c r="L112" s="34"/>
      <c r="M112" s="22">
        <f t="shared" si="0"/>
        <v>0</v>
      </c>
    </row>
    <row r="113" spans="1:13" ht="15">
      <c r="A113" s="59"/>
      <c r="B113" s="44"/>
      <c r="C113" s="44"/>
      <c r="D113" s="45"/>
      <c r="E113" s="30"/>
      <c r="F113" s="52"/>
      <c r="G113" s="21"/>
      <c r="H113" s="22"/>
      <c r="I113" s="22"/>
      <c r="J113" s="22"/>
      <c r="K113" s="22"/>
      <c r="L113" s="34"/>
      <c r="M113" s="22">
        <f t="shared" si="0"/>
        <v>0</v>
      </c>
    </row>
    <row r="114" spans="1:13" ht="15">
      <c r="A114" s="59"/>
      <c r="B114" s="44"/>
      <c r="C114" s="44"/>
      <c r="D114" s="45"/>
      <c r="E114" s="30"/>
      <c r="F114" s="52"/>
      <c r="G114" s="21"/>
      <c r="H114" s="22"/>
      <c r="I114" s="22"/>
      <c r="J114" s="22"/>
      <c r="K114" s="22"/>
      <c r="L114" s="34"/>
      <c r="M114" s="22">
        <f t="shared" si="0"/>
        <v>0</v>
      </c>
    </row>
    <row r="115" spans="1:13" ht="15.75">
      <c r="A115" s="59"/>
      <c r="B115" s="44"/>
      <c r="C115" s="44"/>
      <c r="D115" s="45"/>
      <c r="E115" s="30"/>
      <c r="F115" s="37"/>
      <c r="G115" s="21"/>
      <c r="H115" s="31">
        <f>SUM(H4:H114)</f>
        <v>0</v>
      </c>
      <c r="I115" s="22">
        <f>SUM(I4:I114)</f>
        <v>0</v>
      </c>
      <c r="J115" s="31"/>
      <c r="K115" s="22"/>
      <c r="L115" s="34"/>
      <c r="M115" s="22">
        <f>M114+J115-K115</f>
        <v>0</v>
      </c>
    </row>
    <row r="116" spans="1:13" ht="15">
      <c r="A116" s="57"/>
      <c r="B116" s="58"/>
      <c r="C116" s="58"/>
      <c r="D116" s="38"/>
      <c r="E116" s="5"/>
      <c r="F116" s="3"/>
      <c r="G116" s="3"/>
      <c r="H116" s="4"/>
      <c r="I116" s="4"/>
      <c r="J116" s="4"/>
      <c r="K116" s="4"/>
      <c r="L116" s="4"/>
      <c r="M116" s="4"/>
    </row>
    <row r="117" spans="1:13" ht="15">
      <c r="A117" s="57"/>
      <c r="B117" s="58"/>
      <c r="C117" s="58"/>
      <c r="D117" s="38"/>
      <c r="E117" s="5"/>
      <c r="F117" s="3"/>
      <c r="G117" s="3"/>
      <c r="H117" s="4"/>
      <c r="I117" s="4"/>
      <c r="J117" s="4"/>
      <c r="K117" s="4"/>
      <c r="L117" s="4"/>
      <c r="M117" s="4"/>
    </row>
    <row r="118" spans="1:13" ht="15">
      <c r="A118" s="57"/>
      <c r="B118" s="58"/>
      <c r="C118" s="58"/>
      <c r="D118" s="38"/>
      <c r="E118" s="5"/>
      <c r="F118" s="3"/>
      <c r="G118" s="3"/>
      <c r="H118" s="4"/>
      <c r="I118" s="4"/>
      <c r="J118" s="4"/>
      <c r="K118" s="4" t="s">
        <v>35</v>
      </c>
      <c r="L118" s="4"/>
      <c r="M118" s="4">
        <v>0</v>
      </c>
    </row>
    <row r="119" spans="1:13" ht="15.75">
      <c r="A119" s="57"/>
      <c r="B119" s="58"/>
      <c r="C119" s="58"/>
      <c r="D119" s="38"/>
      <c r="E119" s="5"/>
      <c r="F119" s="3"/>
      <c r="G119" s="3"/>
      <c r="H119" s="4"/>
      <c r="I119" s="4"/>
      <c r="J119" s="4"/>
      <c r="K119" s="4">
        <v>100</v>
      </c>
      <c r="L119" s="4">
        <v>0</v>
      </c>
      <c r="M119" s="54">
        <f>L119*K119</f>
        <v>0</v>
      </c>
    </row>
    <row r="120" spans="1:13" ht="15.75">
      <c r="A120" s="57"/>
      <c r="B120" s="58"/>
      <c r="C120" s="58"/>
      <c r="D120" s="38"/>
      <c r="E120" s="5"/>
      <c r="F120" s="3"/>
      <c r="G120" s="3"/>
      <c r="H120" s="4"/>
      <c r="I120" s="4"/>
      <c r="J120" s="4"/>
      <c r="K120" s="4">
        <v>50</v>
      </c>
      <c r="L120" s="3">
        <v>0</v>
      </c>
      <c r="M120" s="54">
        <f>L120*K120</f>
        <v>0</v>
      </c>
    </row>
    <row r="121" spans="1:13" ht="15.75">
      <c r="A121" s="57"/>
      <c r="B121" s="58"/>
      <c r="C121" s="58"/>
      <c r="D121" s="38"/>
      <c r="E121" s="5"/>
      <c r="F121" s="3"/>
      <c r="G121" s="3"/>
      <c r="H121" s="4"/>
      <c r="I121" s="4"/>
      <c r="J121" s="4"/>
      <c r="K121" s="4">
        <v>20</v>
      </c>
      <c r="L121" s="3">
        <v>0</v>
      </c>
      <c r="M121" s="54">
        <f>L121*K121</f>
        <v>0</v>
      </c>
    </row>
    <row r="122" spans="1:13" ht="15.75">
      <c r="A122" s="57"/>
      <c r="B122" s="58"/>
      <c r="C122" s="58"/>
      <c r="D122" s="38"/>
      <c r="E122" s="5"/>
      <c r="F122" s="3"/>
      <c r="G122" s="3"/>
      <c r="H122" s="4"/>
      <c r="I122" s="4"/>
      <c r="J122" s="4"/>
      <c r="K122" s="4">
        <v>10</v>
      </c>
      <c r="L122" s="3">
        <v>0</v>
      </c>
      <c r="M122" s="54">
        <f>L122*K122</f>
        <v>0</v>
      </c>
    </row>
    <row r="123" spans="1:13" ht="15.75">
      <c r="A123" s="57"/>
      <c r="B123" s="58"/>
      <c r="C123" s="58"/>
      <c r="D123" s="38"/>
      <c r="E123" s="5"/>
      <c r="F123" s="3"/>
      <c r="G123" s="3"/>
      <c r="H123" s="4"/>
      <c r="I123" s="4"/>
      <c r="J123" s="4"/>
      <c r="K123" s="4">
        <v>5</v>
      </c>
      <c r="L123" s="3">
        <v>0</v>
      </c>
      <c r="M123" s="54">
        <f>L123*K123</f>
        <v>0</v>
      </c>
    </row>
    <row r="124" spans="1:13" ht="15.75">
      <c r="A124" s="57"/>
      <c r="B124" s="58"/>
      <c r="C124" s="58"/>
      <c r="D124" s="38"/>
      <c r="E124" s="5"/>
      <c r="F124" s="3"/>
      <c r="G124" s="3"/>
      <c r="H124" s="4"/>
      <c r="I124" s="4"/>
      <c r="J124" s="4"/>
      <c r="K124" s="4" t="s">
        <v>18</v>
      </c>
      <c r="L124" s="3"/>
      <c r="M124" s="54">
        <f>SUM(M118:M123)</f>
        <v>0</v>
      </c>
    </row>
    <row r="125" spans="1:13" ht="15">
      <c r="A125" s="57"/>
      <c r="B125" s="58"/>
      <c r="C125" s="58"/>
      <c r="D125" s="38"/>
      <c r="E125" s="5"/>
      <c r="F125" s="3"/>
      <c r="G125" s="3"/>
      <c r="H125" s="4"/>
      <c r="I125" s="4"/>
      <c r="J125" s="4"/>
      <c r="K125" s="4">
        <v>2</v>
      </c>
      <c r="L125" s="3">
        <v>0</v>
      </c>
      <c r="M125" s="4">
        <f>L125*K125</f>
        <v>0</v>
      </c>
    </row>
    <row r="126" spans="1:13" ht="15">
      <c r="A126" s="57"/>
      <c r="B126" s="58"/>
      <c r="C126" s="58"/>
      <c r="D126" s="38"/>
      <c r="E126" s="5"/>
      <c r="F126" s="3"/>
      <c r="G126" s="3"/>
      <c r="H126" s="4"/>
      <c r="I126" s="4"/>
      <c r="J126" s="4"/>
      <c r="K126" s="4">
        <v>1</v>
      </c>
      <c r="L126" s="3">
        <v>0</v>
      </c>
      <c r="M126" s="4">
        <f>L126*K126</f>
        <v>0</v>
      </c>
    </row>
    <row r="127" spans="1:13" ht="15">
      <c r="A127" s="57"/>
      <c r="B127" s="58"/>
      <c r="C127" s="58"/>
      <c r="D127" s="38"/>
      <c r="E127" s="5"/>
      <c r="F127" s="3"/>
      <c r="G127" s="3"/>
      <c r="H127" s="4"/>
      <c r="I127" s="4"/>
      <c r="J127" s="4"/>
      <c r="K127" s="4">
        <v>0.5</v>
      </c>
      <c r="L127" s="3">
        <v>0</v>
      </c>
      <c r="M127" s="4">
        <f>L127*K127</f>
        <v>0</v>
      </c>
    </row>
    <row r="128" spans="1:13" ht="15.75">
      <c r="A128" s="57"/>
      <c r="B128" s="58"/>
      <c r="C128" s="58"/>
      <c r="D128" s="38"/>
      <c r="E128" s="5"/>
      <c r="F128" s="3"/>
      <c r="G128" s="3"/>
      <c r="H128" s="4"/>
      <c r="I128" s="4"/>
      <c r="J128" s="4"/>
      <c r="K128" s="4"/>
      <c r="L128" s="3"/>
      <c r="M128" s="54">
        <f>SUM(M125:M127)</f>
        <v>0</v>
      </c>
    </row>
    <row r="129" spans="1:13" ht="15.75">
      <c r="A129" s="57"/>
      <c r="B129" s="58"/>
      <c r="C129" s="58"/>
      <c r="D129" s="38"/>
      <c r="E129" s="5"/>
      <c r="F129" s="3"/>
      <c r="G129" s="3"/>
      <c r="H129" s="4"/>
      <c r="I129" s="4"/>
      <c r="J129" s="4"/>
      <c r="K129" s="4"/>
      <c r="L129" s="3"/>
      <c r="M129" s="54">
        <f>M124+M128</f>
        <v>0</v>
      </c>
    </row>
    <row r="130" spans="1:13" ht="15">
      <c r="A130" s="57"/>
      <c r="B130" s="58"/>
      <c r="C130" s="58"/>
      <c r="D130" s="38"/>
      <c r="E130" s="5"/>
      <c r="F130" s="3"/>
      <c r="G130" s="3"/>
      <c r="H130" s="4"/>
      <c r="I130" s="4"/>
      <c r="J130" s="4"/>
      <c r="K130" s="4"/>
      <c r="L130" s="3"/>
      <c r="M130" s="3"/>
    </row>
    <row r="131" spans="1:13" ht="15">
      <c r="A131" s="57"/>
      <c r="B131" s="58"/>
      <c r="C131" s="58"/>
      <c r="D131" s="38"/>
      <c r="E131" s="5"/>
      <c r="F131" s="3"/>
      <c r="G131" s="3"/>
      <c r="H131" s="4"/>
      <c r="I131" s="4"/>
      <c r="J131" s="4"/>
      <c r="K131" s="4"/>
      <c r="L131" s="3"/>
      <c r="M131" s="3"/>
    </row>
    <row r="132" spans="1:13" ht="15">
      <c r="A132" s="57"/>
      <c r="B132" s="58"/>
      <c r="C132" s="58"/>
      <c r="D132" s="38"/>
      <c r="E132" s="5"/>
      <c r="F132" s="3"/>
      <c r="G132" s="3"/>
      <c r="H132" s="4"/>
      <c r="I132" s="4"/>
      <c r="J132" s="4"/>
      <c r="K132" s="4"/>
      <c r="L132" s="3"/>
      <c r="M132" s="3"/>
    </row>
    <row r="133" spans="1:13" ht="15">
      <c r="A133" s="39"/>
      <c r="B133" s="42"/>
      <c r="C133" s="42"/>
      <c r="D133" s="3"/>
      <c r="E133" s="5"/>
      <c r="F133" s="3"/>
      <c r="G133" s="3"/>
      <c r="H133" s="4"/>
      <c r="I133" s="4"/>
      <c r="J133" s="4"/>
      <c r="K133" s="4"/>
      <c r="L133" s="3"/>
      <c r="M133" s="3"/>
    </row>
    <row r="134" spans="1:13" ht="15">
      <c r="A134" s="39"/>
      <c r="B134" s="42"/>
      <c r="C134" s="42"/>
      <c r="D134" s="3"/>
      <c r="E134" s="5"/>
      <c r="F134" s="3"/>
      <c r="G134" s="3"/>
      <c r="H134" s="4"/>
      <c r="I134" s="4"/>
      <c r="J134" s="4"/>
      <c r="K134" s="4"/>
      <c r="L134" s="3"/>
      <c r="M134" s="3"/>
    </row>
    <row r="135" spans="1:13" ht="15">
      <c r="A135" s="39"/>
      <c r="B135" s="42"/>
      <c r="C135" s="42"/>
      <c r="D135" s="3"/>
      <c r="E135" s="5"/>
      <c r="F135" s="3"/>
      <c r="G135" s="3"/>
      <c r="H135" s="4"/>
      <c r="I135" s="4"/>
      <c r="J135" s="4"/>
      <c r="K135" s="4"/>
      <c r="L135" s="3"/>
      <c r="M135" s="3"/>
    </row>
    <row r="136" spans="1:13" ht="15">
      <c r="A136" s="39"/>
      <c r="B136" s="42"/>
      <c r="C136" s="42"/>
      <c r="D136" s="3"/>
      <c r="E136" s="5"/>
      <c r="F136" s="3"/>
      <c r="G136" s="3"/>
      <c r="H136" s="4"/>
      <c r="I136" s="4"/>
      <c r="J136" s="4"/>
      <c r="K136" s="4"/>
      <c r="L136" s="3"/>
      <c r="M136" s="3"/>
    </row>
    <row r="137" spans="1:13" ht="15">
      <c r="A137" s="39"/>
      <c r="B137" s="42"/>
      <c r="C137" s="42"/>
      <c r="D137" s="3"/>
      <c r="E137" s="5"/>
      <c r="F137" s="3"/>
      <c r="G137" s="3"/>
      <c r="H137" s="4"/>
      <c r="I137" s="4"/>
      <c r="J137" s="4"/>
      <c r="K137" s="4"/>
      <c r="L137" s="3"/>
      <c r="M137" s="3"/>
    </row>
    <row r="138" spans="1:13" ht="15">
      <c r="A138" s="39"/>
      <c r="B138" s="42"/>
      <c r="C138" s="42"/>
      <c r="D138" s="3"/>
      <c r="E138" s="5"/>
      <c r="F138" s="3"/>
      <c r="G138" s="3"/>
      <c r="H138" s="4"/>
      <c r="I138" s="4"/>
      <c r="J138" s="4"/>
      <c r="K138" s="4"/>
      <c r="L138" s="3"/>
      <c r="M138" s="3"/>
    </row>
    <row r="139" spans="1:13" ht="15">
      <c r="A139" s="39"/>
      <c r="B139" s="42"/>
      <c r="C139" s="42"/>
      <c r="D139" s="3"/>
      <c r="E139" s="5"/>
      <c r="F139" s="3"/>
      <c r="G139" s="3"/>
      <c r="H139" s="4"/>
      <c r="I139" s="4"/>
      <c r="J139" s="4"/>
      <c r="K139" s="4"/>
      <c r="L139" s="3"/>
      <c r="M139" s="3"/>
    </row>
    <row r="140" spans="1:13" ht="15">
      <c r="A140" s="39"/>
      <c r="B140" s="42"/>
      <c r="C140" s="42"/>
      <c r="D140" s="3"/>
      <c r="E140" s="5"/>
      <c r="F140" s="3"/>
      <c r="G140" s="3"/>
      <c r="H140" s="4"/>
      <c r="I140" s="4"/>
      <c r="J140" s="4"/>
      <c r="K140" s="4"/>
      <c r="L140" s="3"/>
      <c r="M140" s="3"/>
    </row>
    <row r="141" spans="1:13" ht="15">
      <c r="A141" s="39"/>
      <c r="B141" s="42"/>
      <c r="C141" s="42"/>
      <c r="D141" s="3"/>
      <c r="E141" s="5"/>
      <c r="F141" s="3"/>
      <c r="G141" s="3"/>
      <c r="H141" s="4"/>
      <c r="I141" s="4"/>
      <c r="J141" s="4"/>
      <c r="K141" s="4"/>
      <c r="L141" s="3"/>
      <c r="M141" s="3"/>
    </row>
    <row r="142" spans="1:13" ht="15">
      <c r="A142" s="39"/>
      <c r="B142" s="42"/>
      <c r="C142" s="42"/>
      <c r="D142" s="3"/>
      <c r="E142" s="5"/>
      <c r="F142" s="3"/>
      <c r="G142" s="3"/>
      <c r="H142" s="4"/>
      <c r="I142" s="4"/>
      <c r="J142" s="4"/>
      <c r="K142" s="4"/>
      <c r="L142" s="3"/>
      <c r="M142" s="3"/>
    </row>
    <row r="143" spans="1:13" ht="15">
      <c r="A143" s="39"/>
      <c r="B143" s="42"/>
      <c r="C143" s="42"/>
      <c r="D143" s="3"/>
      <c r="E143" s="5"/>
      <c r="F143" s="3"/>
      <c r="G143" s="3"/>
      <c r="H143" s="4"/>
      <c r="I143" s="4"/>
      <c r="J143" s="4"/>
      <c r="K143" s="4"/>
      <c r="L143" s="3"/>
      <c r="M143" s="3"/>
    </row>
    <row r="144" spans="1:13" ht="15">
      <c r="A144" s="39"/>
      <c r="B144" s="42"/>
      <c r="C144" s="42"/>
      <c r="D144" s="3"/>
      <c r="E144" s="5"/>
      <c r="F144" s="3"/>
      <c r="G144" s="3"/>
      <c r="H144" s="4"/>
      <c r="I144" s="4"/>
      <c r="J144" s="4"/>
      <c r="K144" s="4"/>
      <c r="L144" s="3"/>
      <c r="M144" s="3"/>
    </row>
    <row r="145" spans="1:13" ht="15">
      <c r="A145" s="39"/>
      <c r="B145" s="42"/>
      <c r="C145" s="42"/>
      <c r="D145" s="3"/>
      <c r="E145" s="5"/>
      <c r="F145" s="3"/>
      <c r="G145" s="3"/>
      <c r="H145" s="4"/>
      <c r="I145" s="4"/>
      <c r="J145" s="4"/>
      <c r="K145" s="4"/>
      <c r="L145" s="3"/>
      <c r="M145" s="3"/>
    </row>
    <row r="146" spans="1:13" ht="15">
      <c r="A146" s="39"/>
      <c r="B146" s="42"/>
      <c r="C146" s="42"/>
      <c r="D146" s="3"/>
      <c r="E146" s="5"/>
      <c r="F146" s="3"/>
      <c r="G146" s="3"/>
      <c r="H146" s="4"/>
      <c r="I146" s="4"/>
      <c r="J146" s="4"/>
      <c r="K146" s="4"/>
      <c r="L146" s="3"/>
      <c r="M146" s="3"/>
    </row>
    <row r="147" spans="1:13" ht="15">
      <c r="A147" s="39"/>
      <c r="B147" s="43"/>
      <c r="C147" s="43"/>
      <c r="D147" s="3"/>
      <c r="E147" s="5"/>
      <c r="F147" s="3"/>
      <c r="G147" s="3"/>
      <c r="H147" s="4"/>
      <c r="I147" s="4"/>
      <c r="J147" s="4"/>
      <c r="K147" s="4"/>
      <c r="L147" s="3"/>
      <c r="M147" s="3"/>
    </row>
    <row r="148" spans="1:13" ht="15">
      <c r="A148" s="39"/>
      <c r="B148" s="3"/>
      <c r="C148" s="3"/>
      <c r="D148" s="3"/>
      <c r="E148" s="5"/>
      <c r="F148" s="3"/>
      <c r="G148" s="3"/>
      <c r="H148" s="4"/>
      <c r="I148" s="4"/>
      <c r="J148" s="4"/>
      <c r="K148" s="4"/>
      <c r="L148" s="3"/>
      <c r="M148" s="3"/>
    </row>
    <row r="149" spans="1:13" ht="15">
      <c r="A149" s="39"/>
      <c r="B149" s="3"/>
      <c r="C149" s="3"/>
      <c r="D149" s="3"/>
      <c r="E149" s="5"/>
      <c r="F149" s="3"/>
      <c r="G149" s="3"/>
      <c r="H149" s="3"/>
      <c r="I149" s="3"/>
      <c r="J149" s="3"/>
      <c r="K149" s="4"/>
      <c r="L149" s="3"/>
      <c r="M149" s="3"/>
    </row>
    <row r="150" spans="1:13" ht="15">
      <c r="A150" s="39"/>
      <c r="B150" s="3"/>
      <c r="C150" s="3"/>
      <c r="D150" s="3"/>
      <c r="E150" s="5"/>
      <c r="F150" s="3"/>
      <c r="G150" s="3"/>
      <c r="H150" s="3"/>
      <c r="I150" s="3"/>
      <c r="J150" s="3"/>
      <c r="K150" s="4"/>
      <c r="L150" s="3"/>
      <c r="M150" s="3"/>
    </row>
    <row r="151" spans="1:13" ht="15">
      <c r="A151" s="39"/>
      <c r="B151" s="3"/>
      <c r="C151" s="3"/>
      <c r="D151" s="3"/>
      <c r="E151" s="5"/>
      <c r="F151" s="3"/>
      <c r="G151" s="3"/>
      <c r="H151" s="3"/>
      <c r="I151" s="3"/>
      <c r="J151" s="3"/>
      <c r="K151" s="4"/>
      <c r="L151" s="3"/>
      <c r="M151" s="3"/>
    </row>
    <row r="152" ht="12.75">
      <c r="A152" s="40"/>
    </row>
    <row r="153" ht="12.75">
      <c r="A153" s="40"/>
    </row>
    <row r="154" ht="12.75">
      <c r="A154" s="41"/>
    </row>
  </sheetData>
  <sheetProtection/>
  <mergeCells count="1">
    <mergeCell ref="A1:K1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20.57421875" style="0" customWidth="1"/>
    <col min="2" max="2" width="33.7109375" style="0" customWidth="1"/>
    <col min="3" max="3" width="12.57421875" style="0" customWidth="1"/>
    <col min="4" max="4" width="17.57421875" style="0" customWidth="1"/>
    <col min="5" max="5" width="15.00390625" style="68" bestFit="1" customWidth="1"/>
  </cols>
  <sheetData>
    <row r="1" spans="1:5" s="8" customFormat="1" ht="23.25">
      <c r="A1" s="7" t="s">
        <v>38</v>
      </c>
      <c r="E1" s="66"/>
    </row>
    <row r="2" spans="1:5" s="8" customFormat="1" ht="23.25">
      <c r="A2" s="7" t="s">
        <v>17</v>
      </c>
      <c r="E2" s="66"/>
    </row>
    <row r="4" spans="1:5" s="7" customFormat="1" ht="24.75" customHeight="1">
      <c r="A4" s="7" t="s">
        <v>8</v>
      </c>
      <c r="D4" s="9">
        <f>'Tally Sheet'!M114</f>
        <v>0</v>
      </c>
      <c r="E4" s="67"/>
    </row>
    <row r="5" s="8" customFormat="1" ht="5.25" customHeight="1">
      <c r="E5" s="66"/>
    </row>
    <row r="6" spans="1:5" s="7" customFormat="1" ht="28.5" customHeight="1">
      <c r="A6" s="14" t="s">
        <v>10</v>
      </c>
      <c r="B6" s="10" t="s">
        <v>11</v>
      </c>
      <c r="C6" s="10" t="s">
        <v>12</v>
      </c>
      <c r="D6" s="10" t="s">
        <v>13</v>
      </c>
      <c r="E6" s="67"/>
    </row>
    <row r="7" spans="1:5" s="8" customFormat="1" ht="28.5" customHeight="1">
      <c r="A7" s="8" t="s">
        <v>9</v>
      </c>
      <c r="C7" s="11">
        <v>0.65</v>
      </c>
      <c r="D7" s="12">
        <f>ROUND(D4*C7,2)</f>
        <v>0</v>
      </c>
      <c r="E7" s="66">
        <v>0</v>
      </c>
    </row>
    <row r="8" spans="1:5" s="8" customFormat="1" ht="28.5" customHeight="1">
      <c r="A8" s="8" t="s">
        <v>14</v>
      </c>
      <c r="C8" s="11">
        <v>0.15</v>
      </c>
      <c r="D8" s="12">
        <f>ROUND(D4*C8,2)</f>
        <v>0</v>
      </c>
      <c r="E8" s="66">
        <v>0</v>
      </c>
    </row>
    <row r="9" spans="1:5" s="8" customFormat="1" ht="28.5" customHeight="1">
      <c r="A9" s="8" t="s">
        <v>15</v>
      </c>
      <c r="C9" s="11">
        <v>0.1</v>
      </c>
      <c r="D9" s="12">
        <f>ROUND(D4*C9,2)</f>
        <v>0</v>
      </c>
      <c r="E9" s="66">
        <v>0</v>
      </c>
    </row>
    <row r="10" spans="1:5" s="8" customFormat="1" ht="28.5" customHeight="1">
      <c r="A10" s="8" t="s">
        <v>16</v>
      </c>
      <c r="C10" s="11">
        <v>0.1</v>
      </c>
      <c r="D10" s="12">
        <f>ROUND(D4*C10,2)</f>
        <v>0</v>
      </c>
      <c r="E10" s="66">
        <v>0</v>
      </c>
    </row>
    <row r="11" spans="1:5" s="7" customFormat="1" ht="28.5" customHeight="1">
      <c r="A11" s="7" t="s">
        <v>8</v>
      </c>
      <c r="C11" s="13">
        <f>SUM(C7:C10)</f>
        <v>1</v>
      </c>
      <c r="D11" s="9">
        <f>SUM(D7:D10)</f>
        <v>0</v>
      </c>
      <c r="E11" s="67">
        <f>SUM(E7:E10)</f>
        <v>0</v>
      </c>
    </row>
    <row r="12" ht="28.5" customHeight="1"/>
    <row r="13" ht="28.5" customHeight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2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22.00390625" style="0" customWidth="1"/>
    <col min="2" max="2" width="7.140625" style="0" customWidth="1"/>
    <col min="3" max="3" width="5.00390625" style="0" customWidth="1"/>
  </cols>
  <sheetData>
    <row r="3" spans="1:3" ht="12.75">
      <c r="A3" s="23" t="s">
        <v>4</v>
      </c>
      <c r="B3" s="23" t="s">
        <v>29</v>
      </c>
      <c r="C3" s="32" t="s">
        <v>18</v>
      </c>
    </row>
    <row r="4" spans="1:4" ht="12.75">
      <c r="A4" s="24" t="s">
        <v>33</v>
      </c>
      <c r="B4" s="46"/>
      <c r="C4" s="35"/>
      <c r="D4" s="28" t="s">
        <v>20</v>
      </c>
    </row>
    <row r="5" spans="1:4" ht="12.75">
      <c r="A5" s="24" t="s">
        <v>34</v>
      </c>
      <c r="B5" s="46"/>
      <c r="C5" s="35"/>
      <c r="D5" s="28" t="s">
        <v>25</v>
      </c>
    </row>
    <row r="6" spans="1:4" ht="12.75">
      <c r="A6" s="25" t="s">
        <v>32</v>
      </c>
      <c r="B6" s="47"/>
      <c r="C6" s="36">
        <v>0</v>
      </c>
      <c r="D6" s="28" t="s">
        <v>21</v>
      </c>
    </row>
    <row r="7" ht="12.75">
      <c r="D7" s="28" t="s">
        <v>22</v>
      </c>
    </row>
    <row r="8" ht="12.75">
      <c r="D8" s="28" t="s">
        <v>24</v>
      </c>
    </row>
    <row r="9" ht="12.75">
      <c r="D9" s="28" t="s">
        <v>23</v>
      </c>
    </row>
    <row r="11" ht="12.75">
      <c r="D11" s="33" t="s">
        <v>26</v>
      </c>
    </row>
    <row r="12" spans="4:7" ht="12.75">
      <c r="D12" s="33" t="s">
        <v>19</v>
      </c>
      <c r="G12">
        <f>'Tally Sheet'!J115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1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20.7109375" style="0" customWidth="1"/>
    <col min="2" max="2" width="7.140625" style="0" customWidth="1"/>
    <col min="3" max="3" width="5.00390625" style="0" bestFit="1" customWidth="1"/>
  </cols>
  <sheetData>
    <row r="3" spans="1:8" ht="12.75">
      <c r="A3" s="23" t="s">
        <v>5</v>
      </c>
      <c r="B3" s="23" t="s">
        <v>29</v>
      </c>
      <c r="C3" s="32" t="s">
        <v>18</v>
      </c>
      <c r="F3" s="80" t="s">
        <v>20</v>
      </c>
      <c r="G3" s="81"/>
      <c r="H3" s="81"/>
    </row>
    <row r="4" spans="1:8" ht="12.75">
      <c r="A4" s="24" t="s">
        <v>30</v>
      </c>
      <c r="B4" s="46"/>
      <c r="C4" s="35"/>
      <c r="F4" s="80" t="s">
        <v>25</v>
      </c>
      <c r="G4" s="81"/>
      <c r="H4" s="81"/>
    </row>
    <row r="5" spans="1:8" ht="12.75">
      <c r="A5" s="24" t="s">
        <v>31</v>
      </c>
      <c r="B5" s="46"/>
      <c r="C5" s="35"/>
      <c r="F5" s="80" t="s">
        <v>21</v>
      </c>
      <c r="G5" s="81"/>
      <c r="H5" s="81"/>
    </row>
    <row r="6" spans="1:8" ht="12.75">
      <c r="A6" s="25" t="s">
        <v>32</v>
      </c>
      <c r="B6" s="47"/>
      <c r="C6" s="36">
        <v>0</v>
      </c>
      <c r="D6" s="71" t="s">
        <v>36</v>
      </c>
      <c r="F6" s="80" t="s">
        <v>22</v>
      </c>
      <c r="G6" s="81"/>
      <c r="H6" s="81"/>
    </row>
    <row r="7" spans="6:8" ht="12.75">
      <c r="F7" s="80" t="s">
        <v>24</v>
      </c>
      <c r="G7" s="81"/>
      <c r="H7" s="81"/>
    </row>
    <row r="8" spans="6:8" ht="12.75">
      <c r="F8" s="80" t="s">
        <v>23</v>
      </c>
      <c r="G8" s="81"/>
      <c r="H8" s="81"/>
    </row>
    <row r="10" ht="12.75">
      <c r="F10" s="33" t="s">
        <v>26</v>
      </c>
    </row>
    <row r="11" ht="12.75">
      <c r="F11" s="33" t="s">
        <v>19</v>
      </c>
    </row>
  </sheetData>
  <sheetProtection/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0"/>
  <sheetViews>
    <sheetView zoomScale="75" zoomScaleNormal="75" zoomScalePageLayoutView="0" workbookViewId="0" topLeftCell="A2">
      <selection activeCell="G27" sqref="G27"/>
    </sheetView>
  </sheetViews>
  <sheetFormatPr defaultColWidth="9.140625" defaultRowHeight="12.75"/>
  <cols>
    <col min="1" max="1" width="9.140625" style="1" customWidth="1"/>
    <col min="2" max="2" width="13.28125" style="0" customWidth="1"/>
    <col min="3" max="3" width="12.57421875" style="0" customWidth="1"/>
    <col min="4" max="4" width="18.28125" style="0" customWidth="1"/>
    <col min="5" max="5" width="14.00390625" style="0" customWidth="1"/>
  </cols>
  <sheetData>
    <row r="1" ht="20.25">
      <c r="A1" s="2" t="s">
        <v>2</v>
      </c>
    </row>
    <row r="2" spans="1:15" s="1" customFormat="1" ht="31.5">
      <c r="A2" s="15" t="s">
        <v>7</v>
      </c>
      <c r="B2" s="15" t="s">
        <v>0</v>
      </c>
      <c r="C2" s="15" t="s">
        <v>1</v>
      </c>
      <c r="D2" s="15" t="s">
        <v>4</v>
      </c>
      <c r="E2" s="16" t="s">
        <v>6</v>
      </c>
      <c r="H2" s="29"/>
      <c r="I2" s="26"/>
      <c r="J2" s="26"/>
      <c r="K2" s="26"/>
      <c r="L2" s="26"/>
      <c r="M2" s="26"/>
      <c r="N2" s="26"/>
      <c r="O2" s="26"/>
    </row>
    <row r="3" spans="1:15" ht="15">
      <c r="A3" s="19">
        <f>'Tally Sheet'!A4</f>
        <v>769</v>
      </c>
      <c r="B3" s="20" t="str">
        <f>'Tally Sheet'!B4</f>
        <v>LIANE</v>
      </c>
      <c r="C3" s="20" t="str">
        <f>'Tally Sheet'!C4</f>
        <v>HANSON</v>
      </c>
      <c r="D3" s="21" t="str">
        <f>'Tally Sheet'!F4</f>
        <v>PPPR</v>
      </c>
      <c r="E3" s="22">
        <f>'Tally Sheet'!J4</f>
        <v>0</v>
      </c>
      <c r="H3" s="27"/>
      <c r="I3" s="28"/>
      <c r="J3" s="28"/>
      <c r="K3" s="28"/>
      <c r="L3" s="28"/>
      <c r="M3" s="28"/>
      <c r="N3" s="28"/>
      <c r="O3" s="28"/>
    </row>
    <row r="4" spans="1:15" ht="15">
      <c r="A4" s="19">
        <f>'Tally Sheet'!A5</f>
        <v>7</v>
      </c>
      <c r="B4" s="20" t="str">
        <f>'Tally Sheet'!B5</f>
        <v>LLOYD</v>
      </c>
      <c r="C4" s="20" t="str">
        <f>'Tally Sheet'!C5</f>
        <v>FEBEY</v>
      </c>
      <c r="D4" s="21" t="str">
        <f>'Tally Sheet'!F5</f>
        <v>RICHARD LAWSON</v>
      </c>
      <c r="E4" s="22">
        <f>'Tally Sheet'!J5</f>
        <v>0</v>
      </c>
      <c r="H4" s="27"/>
      <c r="I4" s="28"/>
      <c r="J4" s="28"/>
      <c r="K4" s="28"/>
      <c r="L4" s="28"/>
      <c r="M4" s="28"/>
      <c r="N4" s="28"/>
      <c r="O4" s="28"/>
    </row>
    <row r="5" spans="1:15" ht="15">
      <c r="A5" s="19" t="e">
        <f>'Tally Sheet'!#REF!</f>
        <v>#REF!</v>
      </c>
      <c r="B5" s="20" t="e">
        <f>'Tally Sheet'!#REF!</f>
        <v>#REF!</v>
      </c>
      <c r="C5" s="20" t="e">
        <f>'Tally Sheet'!#REF!</f>
        <v>#REF!</v>
      </c>
      <c r="D5" s="21" t="e">
        <f>'Tally Sheet'!#REF!</f>
        <v>#REF!</v>
      </c>
      <c r="E5" s="22" t="e">
        <f>'Tally Sheet'!#REF!</f>
        <v>#REF!</v>
      </c>
      <c r="H5" s="27"/>
      <c r="I5" s="28"/>
      <c r="J5" s="28"/>
      <c r="K5" s="28"/>
      <c r="L5" s="28"/>
      <c r="M5" s="28"/>
      <c r="N5" s="28"/>
      <c r="O5" s="28"/>
    </row>
    <row r="6" spans="1:5" ht="15">
      <c r="A6" s="19">
        <f>'Tally Sheet'!A6</f>
        <v>965</v>
      </c>
      <c r="B6" s="20" t="str">
        <f>'Tally Sheet'!B6</f>
        <v>DOUG</v>
      </c>
      <c r="C6" s="20" t="str">
        <f>'Tally Sheet'!C6</f>
        <v>MURCHIE</v>
      </c>
      <c r="D6" s="21" t="str">
        <f>'Tally Sheet'!F6</f>
        <v>KIM STEVEN</v>
      </c>
      <c r="E6" s="22">
        <f>'Tally Sheet'!J6</f>
        <v>0</v>
      </c>
    </row>
    <row r="7" spans="1:5" ht="15">
      <c r="A7" s="19">
        <f>'Tally Sheet'!A7</f>
        <v>652</v>
      </c>
      <c r="B7" s="20" t="str">
        <f>'Tally Sheet'!B7</f>
        <v>HALINA</v>
      </c>
      <c r="C7" s="20" t="str">
        <f>'Tally Sheet'!C7</f>
        <v>LOUDON</v>
      </c>
      <c r="D7" s="21" t="str">
        <f>'Tally Sheet'!F7</f>
        <v>DANIEL FRENCH</v>
      </c>
      <c r="E7" s="22">
        <f>'Tally Sheet'!J7</f>
        <v>0</v>
      </c>
    </row>
    <row r="8" spans="1:5" ht="15">
      <c r="A8" s="19">
        <f>'Tally Sheet'!A8</f>
        <v>483</v>
      </c>
      <c r="B8" s="20" t="str">
        <f>'Tally Sheet'!B8</f>
        <v>MARGARET</v>
      </c>
      <c r="C8" s="20" t="str">
        <f>'Tally Sheet'!C8</f>
        <v>PRESSCOTT</v>
      </c>
      <c r="D8" s="21" t="str">
        <f>'Tally Sheet'!F8</f>
        <v>HANSON</v>
      </c>
      <c r="E8" s="22">
        <f>'Tally Sheet'!J8</f>
        <v>0</v>
      </c>
    </row>
    <row r="9" spans="1:5" ht="15">
      <c r="A9" s="19">
        <f>'Tally Sheet'!A9</f>
        <v>807</v>
      </c>
      <c r="B9" s="20" t="str">
        <f>'Tally Sheet'!B9</f>
        <v>LIZ</v>
      </c>
      <c r="C9" s="20" t="str">
        <f>'Tally Sheet'!C9</f>
        <v>MURTON</v>
      </c>
      <c r="D9" s="21" t="str">
        <f>'Tally Sheet'!F9</f>
        <v>ALFRED</v>
      </c>
      <c r="E9" s="22">
        <f>'Tally Sheet'!J9</f>
        <v>0</v>
      </c>
    </row>
    <row r="10" spans="1:5" ht="15">
      <c r="A10" s="19">
        <f>'Tally Sheet'!A10</f>
        <v>552</v>
      </c>
      <c r="B10" s="20" t="str">
        <f>'Tally Sheet'!B10</f>
        <v>ANDREW</v>
      </c>
      <c r="C10" s="20" t="str">
        <f>'Tally Sheet'!C10</f>
        <v>PLAPP</v>
      </c>
      <c r="D10" s="21">
        <f>'Tally Sheet'!F10</f>
        <v>483</v>
      </c>
      <c r="E10" s="22">
        <f>'Tally Sheet'!J10</f>
        <v>0</v>
      </c>
    </row>
    <row r="11" spans="1:5" ht="15">
      <c r="A11" s="19">
        <f>'Tally Sheet'!A11</f>
        <v>930</v>
      </c>
      <c r="B11" s="20" t="str">
        <f>'Tally Sheet'!B11</f>
        <v>BRETT</v>
      </c>
      <c r="C11" s="20" t="str">
        <f>'Tally Sheet'!C11</f>
        <v>RILEY</v>
      </c>
      <c r="D11" s="21" t="str">
        <f>'Tally Sheet'!F11</f>
        <v>SLS</v>
      </c>
      <c r="E11" s="22">
        <f>'Tally Sheet'!J11</f>
        <v>0</v>
      </c>
    </row>
    <row r="12" spans="1:5" ht="15">
      <c r="A12" s="19">
        <f>'Tally Sheet'!A12</f>
        <v>773</v>
      </c>
      <c r="B12" s="20" t="str">
        <f>'Tally Sheet'!B12</f>
        <v>ANGELA</v>
      </c>
      <c r="C12" s="20" t="str">
        <f>'Tally Sheet'!C12</f>
        <v>WILSON</v>
      </c>
      <c r="D12" s="21" t="str">
        <f>'Tally Sheet'!F12</f>
        <v>SALTY</v>
      </c>
      <c r="E12" s="22">
        <f>'Tally Sheet'!J12</f>
        <v>0</v>
      </c>
    </row>
    <row r="13" spans="1:5" ht="15">
      <c r="A13" s="19">
        <f>'Tally Sheet'!A13</f>
        <v>585</v>
      </c>
      <c r="B13" s="20" t="str">
        <f>'Tally Sheet'!B13</f>
        <v>MARGARET</v>
      </c>
      <c r="C13" s="20" t="str">
        <f>'Tally Sheet'!C13</f>
        <v>GREENHILL</v>
      </c>
      <c r="D13" s="21" t="str">
        <f>'Tally Sheet'!F13</f>
        <v>CHRIS PURTON</v>
      </c>
      <c r="E13" s="22">
        <f>'Tally Sheet'!J13</f>
        <v>0</v>
      </c>
    </row>
    <row r="14" spans="1:5" ht="15">
      <c r="A14" s="19">
        <f>'Tally Sheet'!A14</f>
        <v>68</v>
      </c>
      <c r="B14" s="20" t="str">
        <f>'Tally Sheet'!B14</f>
        <v>DAVID</v>
      </c>
      <c r="C14" s="20" t="str">
        <f>'Tally Sheet'!C14</f>
        <v>WRIGHT</v>
      </c>
      <c r="D14" s="21" t="str">
        <f>'Tally Sheet'!F14</f>
        <v>JAN PURTON</v>
      </c>
      <c r="E14" s="22">
        <f>'Tally Sheet'!J14</f>
        <v>0</v>
      </c>
    </row>
    <row r="15" spans="1:5" ht="15">
      <c r="A15" s="19">
        <f>'Tally Sheet'!A15</f>
        <v>536</v>
      </c>
      <c r="B15" s="20" t="str">
        <f>'Tally Sheet'!B15</f>
        <v>SARAH</v>
      </c>
      <c r="C15" s="20" t="str">
        <f>'Tally Sheet'!C15</f>
        <v>HILLER</v>
      </c>
      <c r="D15" s="21" t="str">
        <f>'Tally Sheet'!F15</f>
        <v>KIM STEVEN</v>
      </c>
      <c r="E15" s="22">
        <f>'Tally Sheet'!J15</f>
        <v>0</v>
      </c>
    </row>
    <row r="16" spans="1:5" ht="15">
      <c r="A16" s="19">
        <f>'Tally Sheet'!A16</f>
        <v>303</v>
      </c>
      <c r="B16" s="20" t="str">
        <f>'Tally Sheet'!B16</f>
        <v>CHRISTINE</v>
      </c>
      <c r="C16" s="20" t="str">
        <f>'Tally Sheet'!C16</f>
        <v>WRIGHT</v>
      </c>
      <c r="D16" s="21" t="str">
        <f>'Tally Sheet'!F16</f>
        <v>P VICKER</v>
      </c>
      <c r="E16" s="22">
        <f>'Tally Sheet'!J16</f>
        <v>0</v>
      </c>
    </row>
    <row r="17" spans="1:5" ht="15">
      <c r="A17" s="19">
        <f>'Tally Sheet'!A17</f>
        <v>750</v>
      </c>
      <c r="B17" s="20" t="str">
        <f>'Tally Sheet'!B17</f>
        <v>KARINA</v>
      </c>
      <c r="C17" s="20" t="str">
        <f>'Tally Sheet'!C17</f>
        <v>ANDERSON</v>
      </c>
      <c r="D17" s="21" t="str">
        <f>'Tally Sheet'!F17</f>
        <v>L TAYLOR</v>
      </c>
      <c r="E17" s="22">
        <f>'Tally Sheet'!J17</f>
        <v>0</v>
      </c>
    </row>
    <row r="18" spans="1:5" ht="15">
      <c r="A18" s="19">
        <f>'Tally Sheet'!A18</f>
        <v>956</v>
      </c>
      <c r="B18" s="20" t="str">
        <f>'Tally Sheet'!B18</f>
        <v>MADDI</v>
      </c>
      <c r="C18" s="20" t="str">
        <f>'Tally Sheet'!C18</f>
        <v>BAXTER</v>
      </c>
      <c r="D18" s="21" t="str">
        <f>'Tally Sheet'!F18</f>
        <v>G LEARY</v>
      </c>
      <c r="E18" s="22">
        <f>'Tally Sheet'!J18</f>
        <v>0</v>
      </c>
    </row>
    <row r="19" spans="1:5" ht="15">
      <c r="A19" s="19">
        <f>'Tally Sheet'!A19</f>
        <v>719</v>
      </c>
      <c r="B19" s="20" t="str">
        <f>'Tally Sheet'!B19</f>
        <v>GREG</v>
      </c>
      <c r="C19" s="20" t="str">
        <f>'Tally Sheet'!C19</f>
        <v>McFARLANE</v>
      </c>
      <c r="D19" s="21" t="str">
        <f>'Tally Sheet'!F19</f>
        <v>BADCOCK FAMILY</v>
      </c>
      <c r="E19" s="22">
        <f>'Tally Sheet'!J19</f>
        <v>0</v>
      </c>
    </row>
    <row r="20" spans="1:5" ht="15">
      <c r="A20" s="19">
        <f>'Tally Sheet'!A20</f>
        <v>189</v>
      </c>
      <c r="B20" s="20" t="str">
        <f>'Tally Sheet'!B20</f>
        <v>RAY</v>
      </c>
      <c r="C20" s="20" t="str">
        <f>'Tally Sheet'!C20</f>
        <v>SPINKS</v>
      </c>
      <c r="D20" s="21" t="str">
        <f>'Tally Sheet'!F20</f>
        <v>PPPR</v>
      </c>
      <c r="E20" s="22">
        <f>'Tally Sheet'!J20</f>
        <v>0</v>
      </c>
    </row>
    <row r="21" spans="1:5" ht="15">
      <c r="A21" s="19">
        <f>'Tally Sheet'!A21</f>
        <v>140</v>
      </c>
      <c r="B21" s="20" t="str">
        <f>'Tally Sheet'!B21</f>
        <v>RODNEY</v>
      </c>
      <c r="C21" s="20" t="str">
        <f>'Tally Sheet'!C21</f>
        <v>VINEY</v>
      </c>
      <c r="D21" s="21" t="str">
        <f>'Tally Sheet'!F21</f>
        <v>BUMBLEBEES</v>
      </c>
      <c r="E21" s="22">
        <f>'Tally Sheet'!J21</f>
        <v>0</v>
      </c>
    </row>
    <row r="22" spans="1:5" ht="15">
      <c r="A22" s="19">
        <f>'Tally Sheet'!A22</f>
        <v>93</v>
      </c>
      <c r="B22" s="20" t="str">
        <f>'Tally Sheet'!B22</f>
        <v>ALLAN</v>
      </c>
      <c r="C22" s="20" t="str">
        <f>'Tally Sheet'!C22</f>
        <v>BAKES</v>
      </c>
      <c r="D22" s="21" t="str">
        <f>'Tally Sheet'!F22</f>
        <v>JANET TALBOT</v>
      </c>
      <c r="E22" s="22">
        <f>'Tally Sheet'!J22</f>
        <v>0</v>
      </c>
    </row>
    <row r="23" spans="1:5" ht="15">
      <c r="A23" s="19" t="e">
        <f>'Tally Sheet'!#REF!</f>
        <v>#REF!</v>
      </c>
      <c r="B23" s="20" t="e">
        <f>'Tally Sheet'!#REF!</f>
        <v>#REF!</v>
      </c>
      <c r="C23" s="20" t="e">
        <f>'Tally Sheet'!#REF!</f>
        <v>#REF!</v>
      </c>
      <c r="D23" s="21" t="e">
        <f>'Tally Sheet'!#REF!</f>
        <v>#REF!</v>
      </c>
      <c r="E23" s="22" t="e">
        <f>'Tally Sheet'!#REF!</f>
        <v>#REF!</v>
      </c>
    </row>
    <row r="24" spans="1:5" ht="15">
      <c r="A24" s="19">
        <f>'Tally Sheet'!A24</f>
        <v>175</v>
      </c>
      <c r="B24" s="20" t="str">
        <f>'Tally Sheet'!B24</f>
        <v>RICKY</v>
      </c>
      <c r="C24" s="20" t="str">
        <f>'Tally Sheet'!C24</f>
        <v>BROWN</v>
      </c>
      <c r="D24" s="21" t="str">
        <f>'Tally Sheet'!F24</f>
        <v>BADCOCK FAMILY</v>
      </c>
      <c r="E24" s="22">
        <f>'Tally Sheet'!J24</f>
        <v>0</v>
      </c>
    </row>
    <row r="25" spans="1:5" ht="15">
      <c r="A25" s="19">
        <f>'Tally Sheet'!A25</f>
        <v>498</v>
      </c>
      <c r="B25" s="20" t="str">
        <f>'Tally Sheet'!B25</f>
        <v>JOHN</v>
      </c>
      <c r="C25" s="20" t="str">
        <f>'Tally Sheet'!C25</f>
        <v>CASTLEDINE</v>
      </c>
      <c r="D25" s="21" t="str">
        <f>'Tally Sheet'!F25</f>
        <v>KELLY BAXTER</v>
      </c>
      <c r="E25" s="22">
        <f>'Tally Sheet'!J25</f>
        <v>0</v>
      </c>
    </row>
    <row r="26" spans="1:5" ht="15">
      <c r="A26" s="19">
        <f>'Tally Sheet'!A26</f>
        <v>292</v>
      </c>
      <c r="B26" s="20" t="str">
        <f>'Tally Sheet'!B26</f>
        <v>NEVILLE</v>
      </c>
      <c r="C26" s="20" t="str">
        <f>'Tally Sheet'!C26</f>
        <v>SWEETMAN</v>
      </c>
      <c r="D26" s="21" t="str">
        <f>'Tally Sheet'!F26</f>
        <v>N FERGUSON</v>
      </c>
      <c r="E26" s="22">
        <f>'Tally Sheet'!J26</f>
        <v>0</v>
      </c>
    </row>
    <row r="27" spans="1:5" ht="15">
      <c r="A27" s="19">
        <f>'Tally Sheet'!A27</f>
        <v>795</v>
      </c>
      <c r="B27" s="20" t="str">
        <f>'Tally Sheet'!B27</f>
        <v>KEN</v>
      </c>
      <c r="C27" s="20" t="str">
        <f>'Tally Sheet'!C27</f>
        <v>TROUGHTON</v>
      </c>
      <c r="D27" s="21" t="str">
        <f>'Tally Sheet'!F27</f>
        <v>SLS</v>
      </c>
      <c r="E27" s="22">
        <f>'Tally Sheet'!J27</f>
        <v>0</v>
      </c>
    </row>
    <row r="28" spans="1:5" ht="15">
      <c r="A28" s="19">
        <f>'Tally Sheet'!A28</f>
        <v>137</v>
      </c>
      <c r="B28" s="20" t="str">
        <f>'Tally Sheet'!B28</f>
        <v>STUART</v>
      </c>
      <c r="C28" s="20" t="str">
        <f>'Tally Sheet'!C28</f>
        <v>WILSON</v>
      </c>
      <c r="D28" s="21" t="str">
        <f>'Tally Sheet'!F28</f>
        <v>BUMBLEBEES</v>
      </c>
      <c r="E28" s="22">
        <f>'Tally Sheet'!J28</f>
        <v>0</v>
      </c>
    </row>
    <row r="29" spans="1:5" ht="15">
      <c r="A29" s="19">
        <f>'Tally Sheet'!A29</f>
        <v>779</v>
      </c>
      <c r="B29" s="20" t="str">
        <f>'Tally Sheet'!B29</f>
        <v>KELLY</v>
      </c>
      <c r="C29" s="20" t="str">
        <f>'Tally Sheet'!C29</f>
        <v>BAXTER</v>
      </c>
      <c r="D29" s="21" t="str">
        <f>'Tally Sheet'!F29</f>
        <v>DANIEL FRENCH</v>
      </c>
      <c r="E29" s="22">
        <f>'Tally Sheet'!J29</f>
        <v>0</v>
      </c>
    </row>
    <row r="30" spans="1:5" ht="15">
      <c r="A30" s="19">
        <f>'Tally Sheet'!A30</f>
        <v>347</v>
      </c>
      <c r="B30" s="20" t="str">
        <f>'Tally Sheet'!B30</f>
        <v>ROBYN</v>
      </c>
      <c r="C30" s="20" t="str">
        <f>'Tally Sheet'!C30</f>
        <v>LOCKE</v>
      </c>
      <c r="D30" s="21" t="str">
        <f>'Tally Sheet'!F30</f>
        <v>NICK YOUNG</v>
      </c>
      <c r="E30" s="22">
        <f>'Tally Sheet'!J30</f>
        <v>0</v>
      </c>
    </row>
    <row r="31" spans="1:5" ht="15">
      <c r="A31" s="19">
        <f>'Tally Sheet'!A31</f>
        <v>966</v>
      </c>
      <c r="B31" s="20" t="str">
        <f>'Tally Sheet'!B31</f>
        <v>KERRIE</v>
      </c>
      <c r="C31" s="20" t="str">
        <f>'Tally Sheet'!C31</f>
        <v>MURCHIE</v>
      </c>
      <c r="D31" s="21" t="str">
        <f>'Tally Sheet'!F31</f>
        <v>BADCOCK FAMILY</v>
      </c>
      <c r="E31" s="22">
        <f>'Tally Sheet'!J31</f>
        <v>0</v>
      </c>
    </row>
    <row r="32" spans="1:5" ht="15">
      <c r="A32" s="19">
        <f>'Tally Sheet'!A33</f>
        <v>280</v>
      </c>
      <c r="B32" s="20" t="str">
        <f>'Tally Sheet'!B33</f>
        <v>KIM</v>
      </c>
      <c r="C32" s="20" t="str">
        <f>'Tally Sheet'!C33</f>
        <v>DENWER</v>
      </c>
      <c r="D32" s="21" t="str">
        <f>'Tally Sheet'!F33</f>
        <v>ALLAN BAKES</v>
      </c>
      <c r="E32" s="22">
        <f>'Tally Sheet'!J33</f>
        <v>0</v>
      </c>
    </row>
    <row r="33" spans="1:5" ht="15">
      <c r="A33" s="19">
        <f>'Tally Sheet'!A34</f>
        <v>775</v>
      </c>
      <c r="B33" s="20" t="str">
        <f>'Tally Sheet'!B34</f>
        <v>ELLEN</v>
      </c>
      <c r="C33" s="20" t="str">
        <f>'Tally Sheet'!C34</f>
        <v>ELPHINSTONE</v>
      </c>
      <c r="D33" s="21">
        <f>'Tally Sheet'!F34</f>
        <v>483</v>
      </c>
      <c r="E33" s="22">
        <f>'Tally Sheet'!J34</f>
        <v>0</v>
      </c>
    </row>
    <row r="34" spans="1:5" ht="15">
      <c r="A34" s="19">
        <f>'Tally Sheet'!A35</f>
        <v>901</v>
      </c>
      <c r="B34" s="20" t="str">
        <f>'Tally Sheet'!B35</f>
        <v>CHRIS</v>
      </c>
      <c r="C34" s="20" t="str">
        <f>'Tally Sheet'!C35</f>
        <v>PURTON</v>
      </c>
      <c r="D34" s="21" t="str">
        <f>'Tally Sheet'!F35</f>
        <v>KEN TROUGHTON</v>
      </c>
      <c r="E34" s="22">
        <f>'Tally Sheet'!J35</f>
        <v>0</v>
      </c>
    </row>
    <row r="35" spans="1:5" ht="15">
      <c r="A35" s="19">
        <f>'Tally Sheet'!A36</f>
        <v>102</v>
      </c>
      <c r="B35" s="20" t="str">
        <f>'Tally Sheet'!B36</f>
        <v>CHRISTOPHER</v>
      </c>
      <c r="C35" s="20" t="str">
        <f>'Tally Sheet'!C36</f>
        <v>TALBOT</v>
      </c>
      <c r="D35" s="21" t="str">
        <f>'Tally Sheet'!F36</f>
        <v>SLS</v>
      </c>
      <c r="E35" s="22">
        <f>'Tally Sheet'!J36</f>
        <v>0</v>
      </c>
    </row>
    <row r="36" spans="1:5" ht="15">
      <c r="A36" s="19">
        <f>'Tally Sheet'!A37</f>
        <v>312</v>
      </c>
      <c r="B36" s="20" t="str">
        <f>'Tally Sheet'!B37</f>
        <v>AMIE</v>
      </c>
      <c r="C36" s="20" t="str">
        <f>'Tally Sheet'!C37</f>
        <v>BRAMICH</v>
      </c>
      <c r="D36" s="21" t="str">
        <f>'Tally Sheet'!F37</f>
        <v>M&amp;V McKENNA</v>
      </c>
      <c r="E36" s="22">
        <f>'Tally Sheet'!J37</f>
        <v>0</v>
      </c>
    </row>
    <row r="37" spans="1:5" ht="15">
      <c r="A37" s="19">
        <f>'Tally Sheet'!A38</f>
        <v>964</v>
      </c>
      <c r="B37" s="20" t="str">
        <f>'Tally Sheet'!B38</f>
        <v>KATE</v>
      </c>
      <c r="C37" s="20" t="str">
        <f>'Tally Sheet'!C38</f>
        <v>HAWLEY</v>
      </c>
      <c r="D37" s="21" t="str">
        <f>'Tally Sheet'!F38</f>
        <v>HANSON</v>
      </c>
      <c r="E37" s="22">
        <f>'Tally Sheet'!J38</f>
        <v>0</v>
      </c>
    </row>
    <row r="38" spans="1:5" ht="15">
      <c r="A38" s="19">
        <f>'Tally Sheet'!A39</f>
        <v>829</v>
      </c>
      <c r="B38" s="20" t="str">
        <f>'Tally Sheet'!B39</f>
        <v>RICHARD</v>
      </c>
      <c r="C38" s="20" t="str">
        <f>'Tally Sheet'!C39</f>
        <v>LAWSON</v>
      </c>
      <c r="D38" s="21" t="str">
        <f>'Tally Sheet'!F39</f>
        <v>PPPR</v>
      </c>
      <c r="E38" s="22">
        <f>'Tally Sheet'!J39</f>
        <v>0</v>
      </c>
    </row>
    <row r="39" spans="1:5" ht="15">
      <c r="A39" s="19">
        <f>'Tally Sheet'!A41</f>
        <v>547</v>
      </c>
      <c r="B39" s="20" t="str">
        <f>'Tally Sheet'!B41</f>
        <v>SHANE</v>
      </c>
      <c r="C39" s="20" t="str">
        <f>'Tally Sheet'!C41</f>
        <v>HANSON</v>
      </c>
      <c r="D39" s="21" t="str">
        <f>'Tally Sheet'!F41</f>
        <v>PPPR</v>
      </c>
      <c r="E39" s="22">
        <f>'Tally Sheet'!J41</f>
        <v>0</v>
      </c>
    </row>
    <row r="40" spans="1:5" ht="15">
      <c r="A40" s="19">
        <f>'Tally Sheet'!A42</f>
        <v>106</v>
      </c>
      <c r="B40" s="20" t="str">
        <f>'Tally Sheet'!B42</f>
        <v>GERARD</v>
      </c>
      <c r="C40" s="20" t="str">
        <f>'Tally Sheet'!C42</f>
        <v>LEARY</v>
      </c>
      <c r="D40" s="21" t="str">
        <f>'Tally Sheet'!F42</f>
        <v>CHRISTOPER TALBOT</v>
      </c>
      <c r="E40" s="22">
        <f>'Tally Sheet'!J42</f>
        <v>0</v>
      </c>
    </row>
    <row r="41" spans="1:5" ht="15">
      <c r="A41" s="19">
        <f>'Tally Sheet'!A43</f>
        <v>952</v>
      </c>
      <c r="B41" s="20" t="str">
        <f>'Tally Sheet'!B43</f>
        <v>MALCOM</v>
      </c>
      <c r="C41" s="20" t="str">
        <f>'Tally Sheet'!C43</f>
        <v>WELLS</v>
      </c>
      <c r="D41" s="21" t="str">
        <f>'Tally Sheet'!F43</f>
        <v>BUMBLEBEES</v>
      </c>
      <c r="E41" s="22">
        <f>'Tally Sheet'!J43</f>
        <v>0</v>
      </c>
    </row>
    <row r="42" spans="1:5" ht="15">
      <c r="A42" s="19">
        <f>'Tally Sheet'!A44</f>
        <v>611</v>
      </c>
      <c r="B42" s="20" t="str">
        <f>'Tally Sheet'!B44</f>
        <v>NICK</v>
      </c>
      <c r="C42" s="20" t="str">
        <f>'Tally Sheet'!C44</f>
        <v>YOUNG</v>
      </c>
      <c r="D42" s="21" t="str">
        <f>'Tally Sheet'!F44</f>
        <v>RICHARD LAWSON</v>
      </c>
      <c r="E42" s="22">
        <f>'Tally Sheet'!J44</f>
        <v>0</v>
      </c>
    </row>
    <row r="43" spans="1:5" ht="15">
      <c r="A43" s="19">
        <f>'Tally Sheet'!A45</f>
        <v>797</v>
      </c>
      <c r="B43" s="20" t="str">
        <f>'Tally Sheet'!B45</f>
        <v>JOHN</v>
      </c>
      <c r="C43" s="20" t="str">
        <f>'Tally Sheet'!C45</f>
        <v>BADCOCK</v>
      </c>
      <c r="D43" s="21" t="str">
        <f>'Tally Sheet'!F45</f>
        <v>ALLAN BAKES</v>
      </c>
      <c r="E43" s="22">
        <f>'Tally Sheet'!J45</f>
        <v>0</v>
      </c>
    </row>
    <row r="44" spans="1:5" ht="15">
      <c r="A44" s="19">
        <f>'Tally Sheet'!A46</f>
        <v>793</v>
      </c>
      <c r="B44" s="20" t="str">
        <f>'Tally Sheet'!B46</f>
        <v>ARNOLD</v>
      </c>
      <c r="C44" s="20" t="str">
        <f>'Tally Sheet'!C46</f>
        <v>ELPHINSTONE</v>
      </c>
      <c r="D44" s="21" t="str">
        <f>'Tally Sheet'!F46</f>
        <v>JAN PURTON</v>
      </c>
      <c r="E44" s="22">
        <f>'Tally Sheet'!J46</f>
        <v>0</v>
      </c>
    </row>
    <row r="45" spans="1:5" ht="15">
      <c r="A45" s="19">
        <f>'Tally Sheet'!A47</f>
        <v>388</v>
      </c>
      <c r="B45" s="20" t="str">
        <f>'Tally Sheet'!B47</f>
        <v>WAYNE</v>
      </c>
      <c r="C45" s="20" t="str">
        <f>'Tally Sheet'!C47</f>
        <v>WISEMAN</v>
      </c>
      <c r="D45" s="21" t="str">
        <f>'Tally Sheet'!F47</f>
        <v>MITZ</v>
      </c>
      <c r="E45" s="22">
        <f>'Tally Sheet'!J47</f>
        <v>0</v>
      </c>
    </row>
    <row r="46" spans="1:5" ht="15">
      <c r="A46" s="19">
        <f>'Tally Sheet'!A48</f>
        <v>702</v>
      </c>
      <c r="B46" s="20" t="str">
        <f>'Tally Sheet'!B48</f>
        <v>RUSSELL</v>
      </c>
      <c r="C46" s="20" t="str">
        <f>'Tally Sheet'!C48</f>
        <v>HORTON</v>
      </c>
      <c r="D46" s="21" t="str">
        <f>'Tally Sheet'!F48</f>
        <v>HARRY BRADLEY</v>
      </c>
      <c r="E46" s="22">
        <f>'Tally Sheet'!J48</f>
        <v>0</v>
      </c>
    </row>
    <row r="47" spans="1:5" ht="15">
      <c r="A47" s="19">
        <f>'Tally Sheet'!A49</f>
        <v>107</v>
      </c>
      <c r="B47" s="20" t="str">
        <f>'Tally Sheet'!B49</f>
        <v>GREG</v>
      </c>
      <c r="C47" s="20" t="str">
        <f>'Tally Sheet'!C49</f>
        <v>MALLEY</v>
      </c>
      <c r="D47" s="21" t="str">
        <f>'Tally Sheet'!F49</f>
        <v>G MALLEY</v>
      </c>
      <c r="E47" s="22">
        <f>'Tally Sheet'!J49</f>
        <v>0</v>
      </c>
    </row>
    <row r="48" spans="1:5" ht="15">
      <c r="A48" s="19">
        <f>'Tally Sheet'!A50</f>
        <v>692</v>
      </c>
      <c r="B48" s="20" t="str">
        <f>'Tally Sheet'!B50</f>
        <v>PAT</v>
      </c>
      <c r="C48" s="20" t="str">
        <f>'Tally Sheet'!C50</f>
        <v>McMAHON</v>
      </c>
      <c r="D48" s="21" t="str">
        <f>'Tally Sheet'!F50</f>
        <v>MADDI BAXTER</v>
      </c>
      <c r="E48" s="22">
        <f>'Tally Sheet'!J50</f>
        <v>0</v>
      </c>
    </row>
    <row r="49" spans="1:5" ht="15">
      <c r="A49" s="19">
        <f>'Tally Sheet'!A51</f>
        <v>521</v>
      </c>
      <c r="B49" s="20" t="str">
        <f>'Tally Sheet'!B51</f>
        <v>KIM</v>
      </c>
      <c r="C49" s="20" t="str">
        <f>'Tally Sheet'!C51</f>
        <v>STEVEN</v>
      </c>
      <c r="D49" s="21" t="str">
        <f>'Tally Sheet'!F51</f>
        <v>CHRISTINE WRIGHT</v>
      </c>
      <c r="E49" s="22">
        <f>'Tally Sheet'!J51</f>
        <v>0</v>
      </c>
    </row>
    <row r="50" spans="1:5" ht="15">
      <c r="A50" s="19">
        <f>'Tally Sheet'!A52</f>
        <v>59</v>
      </c>
      <c r="B50" s="20" t="str">
        <f>'Tally Sheet'!B52</f>
        <v>MICHELLE</v>
      </c>
      <c r="C50" s="20" t="str">
        <f>'Tally Sheet'!C52</f>
        <v>D'MONTE</v>
      </c>
      <c r="D50" s="21" t="str">
        <f>'Tally Sheet'!F52</f>
        <v>BADCOCK FAMILY</v>
      </c>
      <c r="E50" s="22">
        <f>'Tally Sheet'!J52</f>
        <v>0</v>
      </c>
    </row>
    <row r="51" spans="1:5" ht="15">
      <c r="A51" s="19">
        <f>'Tally Sheet'!A53</f>
        <v>14</v>
      </c>
      <c r="B51" s="20" t="str">
        <f>'Tally Sheet'!B53</f>
        <v>PETER</v>
      </c>
      <c r="C51" s="20" t="str">
        <f>'Tally Sheet'!C53</f>
        <v>ELPHINSTONE</v>
      </c>
      <c r="D51" s="21" t="str">
        <f>'Tally Sheet'!F53</f>
        <v>BUMBLEBEES</v>
      </c>
      <c r="E51" s="22">
        <f>'Tally Sheet'!J53</f>
        <v>0</v>
      </c>
    </row>
    <row r="52" spans="1:5" ht="15">
      <c r="A52" s="19">
        <f>'Tally Sheet'!A54</f>
        <v>968</v>
      </c>
      <c r="B52" s="20" t="str">
        <f>'Tally Sheet'!B54</f>
        <v>GRANT</v>
      </c>
      <c r="C52" s="20" t="str">
        <f>'Tally Sheet'!C54</f>
        <v>McCORMACK</v>
      </c>
      <c r="D52" s="21" t="str">
        <f>'Tally Sheet'!F54</f>
        <v>RUSSELL HORTON</v>
      </c>
      <c r="E52" s="22">
        <f>'Tally Sheet'!J54</f>
        <v>0</v>
      </c>
    </row>
    <row r="53" spans="1:5" ht="15">
      <c r="A53" s="19">
        <f>'Tally Sheet'!A55</f>
        <v>458</v>
      </c>
      <c r="B53" s="20" t="str">
        <f>'Tally Sheet'!B55</f>
        <v>JUDY</v>
      </c>
      <c r="C53" s="20" t="str">
        <f>'Tally Sheet'!C55</f>
        <v>RAY</v>
      </c>
      <c r="D53" s="21" t="str">
        <f>'Tally Sheet'!F55</f>
        <v>BADCOCK FAMILY</v>
      </c>
      <c r="E53" s="22">
        <f>'Tally Sheet'!J55</f>
        <v>0</v>
      </c>
    </row>
    <row r="54" spans="1:5" ht="15">
      <c r="A54" s="19">
        <f>'Tally Sheet'!A56</f>
        <v>9</v>
      </c>
      <c r="B54" s="20" t="str">
        <f>'Tally Sheet'!B56</f>
        <v>ANDREW</v>
      </c>
      <c r="C54" s="20" t="str">
        <f>'Tally Sheet'!C56</f>
        <v>HAY</v>
      </c>
      <c r="D54" s="21" t="str">
        <f>'Tally Sheet'!F56</f>
        <v>KIM STEVEN</v>
      </c>
      <c r="E54" s="22">
        <f>'Tally Sheet'!J56</f>
        <v>0</v>
      </c>
    </row>
    <row r="55" spans="1:5" ht="15">
      <c r="A55" s="19">
        <f>'Tally Sheet'!A57</f>
        <v>957</v>
      </c>
      <c r="B55" s="20" t="str">
        <f>'Tally Sheet'!B57</f>
        <v>SALLY</v>
      </c>
      <c r="C55" s="20" t="str">
        <f>'Tally Sheet'!C57</f>
        <v>HAYNES</v>
      </c>
      <c r="D55" s="21" t="str">
        <f>'Tally Sheet'!F57</f>
        <v>M&amp;V McKENNA</v>
      </c>
      <c r="E55" s="22">
        <f>'Tally Sheet'!J57</f>
        <v>0</v>
      </c>
    </row>
    <row r="56" spans="1:5" ht="15">
      <c r="A56" s="19">
        <f>'Tally Sheet'!A58</f>
        <v>961</v>
      </c>
      <c r="B56" s="20" t="str">
        <f>'Tally Sheet'!B58</f>
        <v>PATRICK</v>
      </c>
      <c r="C56" s="20" t="str">
        <f>'Tally Sheet'!C58</f>
        <v>McMULLEN</v>
      </c>
      <c r="D56" s="21" t="str">
        <f>'Tally Sheet'!F58</f>
        <v>BUMBLEBEES</v>
      </c>
      <c r="E56" s="22">
        <f>'Tally Sheet'!J58</f>
        <v>0</v>
      </c>
    </row>
    <row r="57" spans="1:5" ht="15">
      <c r="A57" s="19">
        <f>'Tally Sheet'!A59</f>
        <v>527</v>
      </c>
      <c r="B57" s="20" t="str">
        <f>'Tally Sheet'!B59</f>
        <v>REBECCA</v>
      </c>
      <c r="C57" s="20" t="str">
        <f>'Tally Sheet'!C59</f>
        <v>O'GAREY</v>
      </c>
      <c r="D57" s="21" t="str">
        <f>'Tally Sheet'!F59</f>
        <v>JASON FEHLBERG</v>
      </c>
      <c r="E57" s="22">
        <f>'Tally Sheet'!J59</f>
        <v>0</v>
      </c>
    </row>
    <row r="58" spans="1:5" ht="15">
      <c r="A58" s="19">
        <f>'Tally Sheet'!A60</f>
        <v>951</v>
      </c>
      <c r="B58" s="20" t="str">
        <f>'Tally Sheet'!B60</f>
        <v>LACHLAN</v>
      </c>
      <c r="C58" s="20" t="str">
        <f>'Tally Sheet'!C60</f>
        <v>BARRY</v>
      </c>
      <c r="D58" s="21" t="str">
        <f>'Tally Sheet'!F60</f>
        <v>G MALLEY</v>
      </c>
      <c r="E58" s="22">
        <f>'Tally Sheet'!J60</f>
        <v>0</v>
      </c>
    </row>
    <row r="59" spans="1:5" ht="15">
      <c r="A59" s="19">
        <f>'Tally Sheet'!A61</f>
        <v>801</v>
      </c>
      <c r="B59" s="20" t="str">
        <f>'Tally Sheet'!B61</f>
        <v>REBECCA</v>
      </c>
      <c r="C59" s="20" t="str">
        <f>'Tally Sheet'!C61</f>
        <v>de GROOT</v>
      </c>
      <c r="D59" s="21" t="str">
        <f>'Tally Sheet'!F61</f>
        <v>BADCOCK FAMILY</v>
      </c>
      <c r="E59" s="22">
        <f>'Tally Sheet'!J61</f>
        <v>0</v>
      </c>
    </row>
    <row r="60" spans="1:5" ht="15">
      <c r="A60" s="19" t="e">
        <f>'Tally Sheet'!#REF!</f>
        <v>#REF!</v>
      </c>
      <c r="B60" s="20" t="e">
        <f>'Tally Sheet'!#REF!</f>
        <v>#REF!</v>
      </c>
      <c r="C60" s="20" t="e">
        <f>'Tally Sheet'!#REF!</f>
        <v>#REF!</v>
      </c>
      <c r="D60" s="21" t="e">
        <f>'Tally Sheet'!#REF!</f>
        <v>#REF!</v>
      </c>
      <c r="E60" s="22" t="e">
        <f>'Tally Sheet'!#REF!</f>
        <v>#REF!</v>
      </c>
    </row>
    <row r="61" spans="1:5" ht="15">
      <c r="A61" s="19">
        <f>'Tally Sheet'!A63</f>
        <v>498</v>
      </c>
      <c r="B61" s="20" t="str">
        <f>'Tally Sheet'!B63</f>
        <v>JOHN</v>
      </c>
      <c r="C61" s="20" t="str">
        <f>'Tally Sheet'!C63</f>
        <v>SALTMARSH</v>
      </c>
      <c r="D61" s="21" t="str">
        <f>'Tally Sheet'!F63</f>
        <v>RUSSELL HORTON</v>
      </c>
      <c r="E61" s="22">
        <f>'Tally Sheet'!J63</f>
        <v>0</v>
      </c>
    </row>
    <row r="62" spans="1:5" ht="15">
      <c r="A62" s="19">
        <f>'Tally Sheet'!A64</f>
        <v>258</v>
      </c>
      <c r="B62" s="20" t="str">
        <f>'Tally Sheet'!B64</f>
        <v>PETER</v>
      </c>
      <c r="C62" s="20" t="str">
        <f>'Tally Sheet'!C64</f>
        <v>SNARE</v>
      </c>
      <c r="D62" s="21" t="str">
        <f>'Tally Sheet'!F64</f>
        <v>HANSON</v>
      </c>
      <c r="E62" s="22">
        <f>'Tally Sheet'!J64</f>
        <v>0</v>
      </c>
    </row>
    <row r="63" spans="1:5" ht="15">
      <c r="A63" s="19">
        <f>'Tally Sheet'!A65</f>
        <v>808</v>
      </c>
      <c r="B63" s="20" t="str">
        <f>'Tally Sheet'!B65</f>
        <v>DANIELLE</v>
      </c>
      <c r="C63" s="20" t="str">
        <f>'Tally Sheet'!C65</f>
        <v>MITCHELL</v>
      </c>
      <c r="D63" s="21" t="str">
        <f>'Tally Sheet'!F65</f>
        <v>JAN PURTON</v>
      </c>
      <c r="E63" s="22">
        <f>'Tally Sheet'!J65</f>
        <v>0</v>
      </c>
    </row>
    <row r="64" spans="1:5" ht="15">
      <c r="A64" s="19">
        <f>'Tally Sheet'!A66</f>
        <v>666</v>
      </c>
      <c r="B64" s="20" t="str">
        <f>'Tally Sheet'!B66</f>
        <v>STUART</v>
      </c>
      <c r="C64" s="20" t="str">
        <f>'Tally Sheet'!C66</f>
        <v>YOUNG</v>
      </c>
      <c r="D64" s="21" t="str">
        <f>'Tally Sheet'!F66</f>
        <v>SCOOTER</v>
      </c>
      <c r="E64" s="22">
        <f>'Tally Sheet'!J66</f>
        <v>0</v>
      </c>
    </row>
    <row r="65" spans="1:5" ht="15">
      <c r="A65" s="19">
        <f>'Tally Sheet'!A67</f>
        <v>90</v>
      </c>
      <c r="B65" s="20" t="str">
        <f>'Tally Sheet'!B67</f>
        <v>DWAYNE</v>
      </c>
      <c r="C65" s="20" t="str">
        <f>'Tally Sheet'!C67</f>
        <v>BARRY</v>
      </c>
      <c r="D65" s="21" t="str">
        <f>'Tally Sheet'!F67</f>
        <v>JANET TALBOT</v>
      </c>
      <c r="E65" s="22">
        <f>'Tally Sheet'!J67</f>
        <v>0</v>
      </c>
    </row>
    <row r="66" spans="1:5" ht="15">
      <c r="A66" s="19">
        <f>'Tally Sheet'!A68</f>
        <v>309</v>
      </c>
      <c r="B66" s="20" t="str">
        <f>'Tally Sheet'!B68</f>
        <v>ADRIAN</v>
      </c>
      <c r="C66" s="20" t="str">
        <f>'Tally Sheet'!C68</f>
        <v>LAKELAND</v>
      </c>
      <c r="D66" s="21" t="str">
        <f>'Tally Sheet'!F68</f>
        <v>B TAYLOR</v>
      </c>
      <c r="E66" s="22">
        <f>'Tally Sheet'!J68</f>
        <v>0</v>
      </c>
    </row>
    <row r="67" spans="1:5" ht="15">
      <c r="A67" s="19">
        <f>'Tally Sheet'!A69</f>
        <v>758</v>
      </c>
      <c r="B67" s="20" t="str">
        <f>'Tally Sheet'!B69</f>
        <v>DALLAS</v>
      </c>
      <c r="C67" s="20" t="str">
        <f>'Tally Sheet'!C69</f>
        <v>VAN ROOYEN</v>
      </c>
      <c r="D67" s="21" t="str">
        <f>'Tally Sheet'!F69</f>
        <v>BILLY W</v>
      </c>
      <c r="E67" s="22">
        <f>'Tally Sheet'!J69</f>
        <v>0</v>
      </c>
    </row>
    <row r="68" spans="1:5" ht="15">
      <c r="A68" s="19">
        <f>'Tally Sheet'!A70</f>
        <v>785</v>
      </c>
      <c r="B68" s="20" t="str">
        <f>'Tally Sheet'!B70</f>
        <v>ANDREW</v>
      </c>
      <c r="C68" s="20" t="str">
        <f>'Tally Sheet'!C70</f>
        <v>BATES</v>
      </c>
      <c r="D68" s="21" t="str">
        <f>'Tally Sheet'!F70</f>
        <v>M&amp;V McKENNA</v>
      </c>
      <c r="E68" s="22">
        <f>'Tally Sheet'!J70</f>
        <v>0</v>
      </c>
    </row>
    <row r="69" spans="1:5" ht="15">
      <c r="A69" s="19">
        <f>'Tally Sheet'!A71</f>
        <v>906</v>
      </c>
      <c r="B69" s="20" t="str">
        <f>'Tally Sheet'!B71</f>
        <v>SIMON</v>
      </c>
      <c r="C69" s="20" t="str">
        <f>'Tally Sheet'!C71</f>
        <v>GATES</v>
      </c>
      <c r="D69" s="21" t="str">
        <f>'Tally Sheet'!F71</f>
        <v>KIM  </v>
      </c>
      <c r="E69" s="22">
        <f>'Tally Sheet'!J71</f>
        <v>0</v>
      </c>
    </row>
    <row r="70" spans="1:5" ht="15">
      <c r="A70" s="19">
        <f>'Tally Sheet'!A72</f>
        <v>606</v>
      </c>
      <c r="B70" s="20" t="str">
        <f>'Tally Sheet'!B72</f>
        <v>KEEGAN</v>
      </c>
      <c r="C70" s="20" t="str">
        <f>'Tally Sheet'!C72</f>
        <v>POWELL</v>
      </c>
      <c r="D70" s="21" t="str">
        <f>'Tally Sheet'!F72</f>
        <v>G LEARY</v>
      </c>
      <c r="E70" s="22">
        <f>'Tally Sheet'!J72</f>
        <v>0</v>
      </c>
    </row>
    <row r="71" spans="1:5" ht="15">
      <c r="A71" s="19">
        <f>'Tally Sheet'!A73</f>
        <v>136</v>
      </c>
      <c r="B71" s="20" t="str">
        <f>'Tally Sheet'!B73</f>
        <v>AARON</v>
      </c>
      <c r="C71" s="20" t="str">
        <f>'Tally Sheet'!C73</f>
        <v>ROBERTSON</v>
      </c>
      <c r="D71" s="21" t="str">
        <f>'Tally Sheet'!F73</f>
        <v>HANSON</v>
      </c>
      <c r="E71" s="22">
        <f>'Tally Sheet'!J73</f>
        <v>0</v>
      </c>
    </row>
    <row r="72" spans="1:5" ht="15">
      <c r="A72" s="19">
        <f>'Tally Sheet'!A74</f>
        <v>905</v>
      </c>
      <c r="B72" s="20" t="str">
        <f>'Tally Sheet'!B74</f>
        <v>SAM</v>
      </c>
      <c r="C72" s="20" t="str">
        <f>'Tally Sheet'!C74</f>
        <v>WELLS</v>
      </c>
      <c r="D72" s="21" t="str">
        <f>'Tally Sheet'!F74</f>
        <v>BUMBLEBEES</v>
      </c>
      <c r="E72" s="22">
        <f>'Tally Sheet'!J74</f>
        <v>0</v>
      </c>
    </row>
    <row r="73" spans="1:5" ht="15">
      <c r="A73" s="19">
        <f>'Tally Sheet'!A75</f>
        <v>38</v>
      </c>
      <c r="B73" s="20" t="str">
        <f>'Tally Sheet'!B75</f>
        <v>MARK</v>
      </c>
      <c r="C73" s="20" t="str">
        <f>'Tally Sheet'!C75</f>
        <v>SAINT-JOHN</v>
      </c>
      <c r="D73" s="21" t="str">
        <f>'Tally Sheet'!F75</f>
        <v>ROBYN LOCKE</v>
      </c>
      <c r="E73" s="22">
        <f>'Tally Sheet'!J75</f>
        <v>0</v>
      </c>
    </row>
    <row r="74" spans="1:5" ht="15">
      <c r="A74" s="19">
        <f>'Tally Sheet'!A76</f>
        <v>239</v>
      </c>
      <c r="B74" s="20" t="str">
        <f>'Tally Sheet'!B76</f>
        <v>GREG</v>
      </c>
      <c r="C74" s="20" t="str">
        <f>'Tally Sheet'!C76</f>
        <v>SMITH</v>
      </c>
      <c r="D74" s="21" t="str">
        <f>'Tally Sheet'!F76</f>
        <v>RICHARD LAWSON</v>
      </c>
      <c r="E74" s="22">
        <f>'Tally Sheet'!J76</f>
        <v>0</v>
      </c>
    </row>
    <row r="75" spans="1:5" ht="15">
      <c r="A75" s="19">
        <f>'Tally Sheet'!A77</f>
        <v>963</v>
      </c>
      <c r="B75" s="20" t="str">
        <f>'Tally Sheet'!B77</f>
        <v>ISSAC</v>
      </c>
      <c r="C75" s="20" t="str">
        <f>'Tally Sheet'!C77</f>
        <v>TROUGHTON</v>
      </c>
      <c r="D75" s="21" t="str">
        <f>'Tally Sheet'!F77</f>
        <v>G LEARY</v>
      </c>
      <c r="E75" s="22">
        <f>'Tally Sheet'!J77</f>
        <v>0</v>
      </c>
    </row>
    <row r="76" spans="1:5" ht="15">
      <c r="A76" s="19" t="e">
        <f>'Tally Sheet'!#REF!</f>
        <v>#REF!</v>
      </c>
      <c r="B76" s="20" t="e">
        <f>'Tally Sheet'!#REF!</f>
        <v>#REF!</v>
      </c>
      <c r="C76" s="20" t="e">
        <f>'Tally Sheet'!#REF!</f>
        <v>#REF!</v>
      </c>
      <c r="D76" s="21" t="e">
        <f>'Tally Sheet'!#REF!</f>
        <v>#REF!</v>
      </c>
      <c r="E76" s="22" t="e">
        <f>'Tally Sheet'!#REF!</f>
        <v>#REF!</v>
      </c>
    </row>
    <row r="77" spans="1:5" ht="15">
      <c r="A77" s="19">
        <f>'Tally Sheet'!A78</f>
        <v>592</v>
      </c>
      <c r="B77" s="20" t="str">
        <f>'Tally Sheet'!B78</f>
        <v>MATTHEW</v>
      </c>
      <c r="C77" s="20" t="str">
        <f>'Tally Sheet'!C78</f>
        <v>ATKINS</v>
      </c>
      <c r="D77" s="21" t="str">
        <f>'Tally Sheet'!F78</f>
        <v>N FERGUSON</v>
      </c>
      <c r="E77" s="22">
        <f>'Tally Sheet'!J78</f>
        <v>0</v>
      </c>
    </row>
    <row r="78" spans="1:5" ht="15">
      <c r="A78" s="19">
        <f>'Tally Sheet'!A79</f>
        <v>11</v>
      </c>
      <c r="B78" s="20" t="str">
        <f>'Tally Sheet'!B79</f>
        <v>JOHNATHON</v>
      </c>
      <c r="C78" s="20" t="str">
        <f>'Tally Sheet'!C79</f>
        <v>CAHILL</v>
      </c>
      <c r="D78" s="21" t="str">
        <f>'Tally Sheet'!F79</f>
        <v>P McMAHON</v>
      </c>
      <c r="E78" s="22">
        <f>'Tally Sheet'!J79</f>
        <v>0</v>
      </c>
    </row>
    <row r="79" spans="1:5" ht="15">
      <c r="A79" s="19">
        <f>'Tally Sheet'!A80</f>
        <v>798</v>
      </c>
      <c r="B79" s="20" t="str">
        <f>'Tally Sheet'!B80</f>
        <v>EVAN</v>
      </c>
      <c r="C79" s="20" t="str">
        <f>'Tally Sheet'!C80</f>
        <v>BRETT</v>
      </c>
      <c r="D79" s="21" t="str">
        <f>'Tally Sheet'!F80</f>
        <v>MARY-LOU TROUGHTON</v>
      </c>
      <c r="E79" s="22">
        <f>'Tally Sheet'!J80</f>
        <v>0</v>
      </c>
    </row>
    <row r="80" spans="1:5" ht="15">
      <c r="A80" s="19" t="e">
        <f>'Tally Sheet'!#REF!</f>
        <v>#REF!</v>
      </c>
      <c r="B80" s="20" t="e">
        <f>'Tally Sheet'!#REF!</f>
        <v>#REF!</v>
      </c>
      <c r="C80" s="20" t="e">
        <f>'Tally Sheet'!#REF!</f>
        <v>#REF!</v>
      </c>
      <c r="D80" s="21" t="e">
        <f>'Tally Sheet'!#REF!</f>
        <v>#REF!</v>
      </c>
      <c r="E80" s="22" t="e">
        <f>'Tally Sheet'!#REF!</f>
        <v>#REF!</v>
      </c>
    </row>
    <row r="81" spans="1:5" ht="15">
      <c r="A81" s="19">
        <f>'Tally Sheet'!A81</f>
        <v>806</v>
      </c>
      <c r="B81" s="20" t="str">
        <f>'Tally Sheet'!B81</f>
        <v>OWEN</v>
      </c>
      <c r="C81" s="20" t="str">
        <f>'Tally Sheet'!C81</f>
        <v>BRITT</v>
      </c>
      <c r="D81" s="21" t="str">
        <f>'Tally Sheet'!F81</f>
        <v>KARINA ANDERSON</v>
      </c>
      <c r="E81" s="22">
        <f>'Tally Sheet'!J81</f>
        <v>0</v>
      </c>
    </row>
    <row r="82" spans="1:5" ht="15">
      <c r="A82" s="19">
        <f>'Tally Sheet'!A82</f>
        <v>764</v>
      </c>
      <c r="B82" s="20" t="str">
        <f>'Tally Sheet'!B82</f>
        <v>JASON</v>
      </c>
      <c r="C82" s="20" t="str">
        <f>'Tally Sheet'!C82</f>
        <v>FEHLBERG</v>
      </c>
      <c r="D82" s="21" t="str">
        <f>'Tally Sheet'!F82</f>
        <v>HARRY BRADLEY</v>
      </c>
      <c r="E82" s="22">
        <f>'Tally Sheet'!J82</f>
        <v>0</v>
      </c>
    </row>
    <row r="83" spans="1:5" ht="15">
      <c r="A83" s="19">
        <f>'Tally Sheet'!A83</f>
        <v>909</v>
      </c>
      <c r="B83" s="20" t="str">
        <f>'Tally Sheet'!B83</f>
        <v>JULIAN</v>
      </c>
      <c r="C83" s="20" t="str">
        <f>'Tally Sheet'!C83</f>
        <v>LESEK</v>
      </c>
      <c r="D83" s="21" t="str">
        <f>'Tally Sheet'!F83</f>
        <v>SLS</v>
      </c>
      <c r="E83" s="22">
        <f>'Tally Sheet'!J83</f>
        <v>0</v>
      </c>
    </row>
    <row r="84" spans="1:5" ht="15">
      <c r="A84" s="5"/>
      <c r="B84" s="3"/>
      <c r="C84" s="3"/>
      <c r="D84" s="3"/>
      <c r="E84" s="4"/>
    </row>
    <row r="85" spans="1:5" ht="15">
      <c r="A85" s="5"/>
      <c r="B85" s="3"/>
      <c r="C85" s="3"/>
      <c r="D85" s="3"/>
      <c r="E85" s="4"/>
    </row>
    <row r="86" spans="1:5" ht="15">
      <c r="A86" s="5"/>
      <c r="B86" s="3"/>
      <c r="C86" s="3"/>
      <c r="D86" s="3"/>
      <c r="E86" s="4"/>
    </row>
    <row r="87" spans="1:5" ht="15">
      <c r="A87" s="5"/>
      <c r="B87" s="3"/>
      <c r="C87" s="3"/>
      <c r="D87" s="3"/>
      <c r="E87" s="4"/>
    </row>
    <row r="88" spans="1:5" ht="15">
      <c r="A88" s="5"/>
      <c r="B88" s="3"/>
      <c r="C88" s="3"/>
      <c r="D88" s="3"/>
      <c r="E88" s="4"/>
    </row>
    <row r="89" spans="1:5" ht="15">
      <c r="A89" s="5"/>
      <c r="B89" s="3"/>
      <c r="C89" s="3"/>
      <c r="D89" s="3"/>
      <c r="E89" s="4"/>
    </row>
    <row r="90" spans="1:5" ht="15">
      <c r="A90" s="5"/>
      <c r="B90" s="3"/>
      <c r="C90" s="3"/>
      <c r="D90" s="3"/>
      <c r="E90" s="4"/>
    </row>
    <row r="91" spans="1:5" ht="15">
      <c r="A91" s="5"/>
      <c r="B91" s="3"/>
      <c r="C91" s="3"/>
      <c r="D91" s="3"/>
      <c r="E91" s="4"/>
    </row>
    <row r="92" spans="1:5" ht="15">
      <c r="A92" s="5"/>
      <c r="B92" s="3"/>
      <c r="C92" s="3"/>
      <c r="D92" s="3"/>
      <c r="E92" s="4"/>
    </row>
    <row r="93" spans="1:5" ht="15">
      <c r="A93" s="5"/>
      <c r="B93" s="3"/>
      <c r="C93" s="3"/>
      <c r="D93" s="3"/>
      <c r="E93" s="4"/>
    </row>
    <row r="94" spans="1:5" ht="15">
      <c r="A94" s="5"/>
      <c r="B94" s="3"/>
      <c r="C94" s="3"/>
      <c r="D94" s="3"/>
      <c r="E94" s="4"/>
    </row>
    <row r="95" spans="1:5" ht="15">
      <c r="A95" s="5"/>
      <c r="B95" s="3"/>
      <c r="C95" s="3"/>
      <c r="D95" s="3"/>
      <c r="E95" s="4"/>
    </row>
    <row r="96" spans="1:5" ht="15">
      <c r="A96" s="5"/>
      <c r="B96" s="3"/>
      <c r="C96" s="3"/>
      <c r="D96" s="3"/>
      <c r="E96" s="4"/>
    </row>
    <row r="97" spans="1:5" ht="15">
      <c r="A97" s="5"/>
      <c r="B97" s="3"/>
      <c r="C97" s="3"/>
      <c r="D97" s="3"/>
      <c r="E97" s="4"/>
    </row>
    <row r="98" spans="1:5" ht="15">
      <c r="A98" s="5"/>
      <c r="B98" s="3"/>
      <c r="C98" s="3"/>
      <c r="D98" s="3"/>
      <c r="E98" s="4"/>
    </row>
    <row r="99" spans="1:5" ht="15">
      <c r="A99" s="5"/>
      <c r="B99" s="3"/>
      <c r="C99" s="3"/>
      <c r="D99" s="3"/>
      <c r="E99" s="4"/>
    </row>
    <row r="100" spans="1:5" ht="15">
      <c r="A100" s="5"/>
      <c r="B100" s="3"/>
      <c r="C100" s="3"/>
      <c r="D100" s="3"/>
      <c r="E100" s="4"/>
    </row>
    <row r="101" spans="1:5" ht="15">
      <c r="A101" s="5"/>
      <c r="B101" s="3"/>
      <c r="C101" s="3"/>
      <c r="D101" s="3"/>
      <c r="E101" s="4"/>
    </row>
    <row r="102" spans="1:5" ht="15">
      <c r="A102" s="5"/>
      <c r="B102" s="3"/>
      <c r="C102" s="3"/>
      <c r="D102" s="3"/>
      <c r="E102" s="4"/>
    </row>
    <row r="103" spans="1:5" ht="15">
      <c r="A103" s="5"/>
      <c r="B103" s="3"/>
      <c r="C103" s="3"/>
      <c r="D103" s="3"/>
      <c r="E103" s="4"/>
    </row>
    <row r="104" spans="1:5" ht="15">
      <c r="A104" s="5"/>
      <c r="B104" s="3"/>
      <c r="C104" s="3"/>
      <c r="D104" s="3"/>
      <c r="E104" s="4"/>
    </row>
    <row r="105" spans="1:5" ht="15">
      <c r="A105" s="5"/>
      <c r="B105" s="3"/>
      <c r="C105" s="3"/>
      <c r="D105" s="3"/>
      <c r="E105" s="4"/>
    </row>
    <row r="106" spans="1:5" ht="15">
      <c r="A106" s="5"/>
      <c r="B106" s="3"/>
      <c r="C106" s="3"/>
      <c r="D106" s="3"/>
      <c r="E106" s="4"/>
    </row>
    <row r="107" spans="1:5" ht="15">
      <c r="A107" s="5"/>
      <c r="B107" s="3"/>
      <c r="C107" s="3"/>
      <c r="D107" s="3"/>
      <c r="E107" s="4"/>
    </row>
    <row r="108" spans="1:5" ht="15">
      <c r="A108" s="5"/>
      <c r="B108" s="3"/>
      <c r="C108" s="3"/>
      <c r="D108" s="3"/>
      <c r="E108" s="4"/>
    </row>
    <row r="109" spans="1:5" ht="15">
      <c r="A109" s="5"/>
      <c r="B109" s="3"/>
      <c r="C109" s="3"/>
      <c r="D109" s="3"/>
      <c r="E109" s="4"/>
    </row>
    <row r="110" spans="1:5" ht="15">
      <c r="A110" s="5"/>
      <c r="B110" s="3"/>
      <c r="C110" s="3"/>
      <c r="D110" s="3"/>
      <c r="E110" s="4"/>
    </row>
    <row r="111" spans="1:5" ht="15">
      <c r="A111" s="5"/>
      <c r="B111" s="3"/>
      <c r="C111" s="3"/>
      <c r="D111" s="3"/>
      <c r="E111" s="4"/>
    </row>
    <row r="112" spans="1:5" ht="15">
      <c r="A112" s="5"/>
      <c r="B112" s="3"/>
      <c r="C112" s="3"/>
      <c r="D112" s="3"/>
      <c r="E112" s="4"/>
    </row>
    <row r="113" spans="1:5" ht="15">
      <c r="A113" s="5"/>
      <c r="B113" s="3"/>
      <c r="C113" s="3"/>
      <c r="D113" s="3"/>
      <c r="E113" s="4"/>
    </row>
    <row r="114" spans="1:5" ht="15">
      <c r="A114" s="5"/>
      <c r="B114" s="3"/>
      <c r="C114" s="3"/>
      <c r="D114" s="3"/>
      <c r="E114" s="4"/>
    </row>
    <row r="115" spans="1:5" ht="15">
      <c r="A115" s="5"/>
      <c r="B115" s="3"/>
      <c r="C115" s="3"/>
      <c r="D115" s="3"/>
      <c r="E115" s="4"/>
    </row>
    <row r="116" spans="1:5" ht="15">
      <c r="A116" s="5"/>
      <c r="B116" s="3"/>
      <c r="C116" s="3"/>
      <c r="D116" s="3"/>
      <c r="E116" s="4"/>
    </row>
    <row r="117" spans="1:5" ht="15">
      <c r="A117" s="5"/>
      <c r="B117" s="3"/>
      <c r="C117" s="3"/>
      <c r="D117" s="3"/>
      <c r="E117" s="4"/>
    </row>
    <row r="118" spans="1:5" ht="15">
      <c r="A118" s="5"/>
      <c r="B118" s="3"/>
      <c r="C118" s="3"/>
      <c r="D118" s="3"/>
      <c r="E118" s="3"/>
    </row>
    <row r="119" spans="1:5" ht="15">
      <c r="A119" s="5"/>
      <c r="B119" s="3"/>
      <c r="C119" s="3"/>
      <c r="D119" s="3"/>
      <c r="E119" s="3"/>
    </row>
    <row r="120" spans="1:5" ht="15">
      <c r="A120" s="5"/>
      <c r="B120" s="3"/>
      <c r="C120" s="3"/>
      <c r="D120" s="3"/>
      <c r="E120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0"/>
  <sheetViews>
    <sheetView zoomScale="75" zoomScaleNormal="75" zoomScalePageLayoutView="0" workbookViewId="0" topLeftCell="A2">
      <selection activeCell="A2" sqref="A2:E83"/>
    </sheetView>
  </sheetViews>
  <sheetFormatPr defaultColWidth="9.140625" defaultRowHeight="12.75"/>
  <cols>
    <col min="1" max="1" width="9.140625" style="1" customWidth="1"/>
    <col min="2" max="2" width="13.28125" style="0" customWidth="1"/>
    <col min="3" max="3" width="12.57421875" style="0" customWidth="1"/>
    <col min="4" max="4" width="18.28125" style="0" customWidth="1"/>
    <col min="5" max="5" width="14.00390625" style="0" customWidth="1"/>
  </cols>
  <sheetData>
    <row r="1" ht="20.25">
      <c r="A1" s="2" t="s">
        <v>2</v>
      </c>
    </row>
    <row r="2" spans="1:15" s="1" customFormat="1" ht="31.5">
      <c r="A2" s="15" t="s">
        <v>7</v>
      </c>
      <c r="B2" s="15" t="s">
        <v>0</v>
      </c>
      <c r="C2" s="15" t="s">
        <v>1</v>
      </c>
      <c r="D2" s="15" t="s">
        <v>5</v>
      </c>
      <c r="E2" s="16" t="s">
        <v>27</v>
      </c>
      <c r="H2" s="29"/>
      <c r="I2" s="26"/>
      <c r="J2" s="26"/>
      <c r="K2" s="26"/>
      <c r="L2" s="26"/>
      <c r="M2" s="26"/>
      <c r="N2" s="26"/>
      <c r="O2" s="26"/>
    </row>
    <row r="3" spans="1:15" ht="15">
      <c r="A3" s="19">
        <f>'Tally Sheet'!A4</f>
        <v>769</v>
      </c>
      <c r="B3" s="20" t="str">
        <f>'Tally Sheet'!B4</f>
        <v>LIANE</v>
      </c>
      <c r="C3" s="20" t="str">
        <f>'Tally Sheet'!C4</f>
        <v>HANSON</v>
      </c>
      <c r="D3" s="21">
        <f>'Tally Sheet'!G4</f>
        <v>0</v>
      </c>
      <c r="E3" s="22">
        <f>'Tally Sheet'!H4</f>
        <v>0</v>
      </c>
      <c r="H3" s="27"/>
      <c r="I3" s="28"/>
      <c r="J3" s="28"/>
      <c r="K3" s="28"/>
      <c r="L3" s="28"/>
      <c r="M3" s="28"/>
      <c r="N3" s="28"/>
      <c r="O3" s="28"/>
    </row>
    <row r="4" spans="1:15" ht="15">
      <c r="A4" s="19">
        <f>'Tally Sheet'!A5</f>
        <v>7</v>
      </c>
      <c r="B4" s="20" t="str">
        <f>'Tally Sheet'!B5</f>
        <v>LLOYD</v>
      </c>
      <c r="C4" s="20" t="str">
        <f>'Tally Sheet'!C5</f>
        <v>FEBEY</v>
      </c>
      <c r="D4" s="21">
        <f>'Tally Sheet'!G5</f>
        <v>0</v>
      </c>
      <c r="E4" s="22">
        <f>'Tally Sheet'!H5</f>
        <v>0</v>
      </c>
      <c r="H4" s="27"/>
      <c r="I4" s="28"/>
      <c r="J4" s="28"/>
      <c r="K4" s="28"/>
      <c r="L4" s="28"/>
      <c r="M4" s="28"/>
      <c r="N4" s="28"/>
      <c r="O4" s="28"/>
    </row>
    <row r="5" spans="1:15" ht="15">
      <c r="A5" s="19" t="e">
        <f>'Tally Sheet'!#REF!</f>
        <v>#REF!</v>
      </c>
      <c r="B5" s="20" t="e">
        <f>'Tally Sheet'!#REF!</f>
        <v>#REF!</v>
      </c>
      <c r="C5" s="20" t="e">
        <f>'Tally Sheet'!#REF!</f>
        <v>#REF!</v>
      </c>
      <c r="D5" s="21" t="e">
        <f>'Tally Sheet'!#REF!</f>
        <v>#REF!</v>
      </c>
      <c r="E5" s="22" t="e">
        <f>'Tally Sheet'!#REF!</f>
        <v>#REF!</v>
      </c>
      <c r="H5" s="27"/>
      <c r="I5" s="28"/>
      <c r="J5" s="28"/>
      <c r="K5" s="28"/>
      <c r="L5" s="28"/>
      <c r="M5" s="28"/>
      <c r="N5" s="28"/>
      <c r="O5" s="28"/>
    </row>
    <row r="6" spans="1:5" ht="15">
      <c r="A6" s="19">
        <f>'Tally Sheet'!A6</f>
        <v>965</v>
      </c>
      <c r="B6" s="20" t="str">
        <f>'Tally Sheet'!B6</f>
        <v>DOUG</v>
      </c>
      <c r="C6" s="20" t="str">
        <f>'Tally Sheet'!C6</f>
        <v>MURCHIE</v>
      </c>
      <c r="D6" s="21">
        <f>'Tally Sheet'!G6</f>
        <v>0</v>
      </c>
      <c r="E6" s="22">
        <f>'Tally Sheet'!H6</f>
        <v>0</v>
      </c>
    </row>
    <row r="7" spans="1:5" ht="15">
      <c r="A7" s="19">
        <f>'Tally Sheet'!A7</f>
        <v>652</v>
      </c>
      <c r="B7" s="20" t="str">
        <f>'Tally Sheet'!B7</f>
        <v>HALINA</v>
      </c>
      <c r="C7" s="20" t="str">
        <f>'Tally Sheet'!C7</f>
        <v>LOUDON</v>
      </c>
      <c r="D7" s="21">
        <f>'Tally Sheet'!G7</f>
        <v>0</v>
      </c>
      <c r="E7" s="22">
        <f>'Tally Sheet'!H7</f>
        <v>0</v>
      </c>
    </row>
    <row r="8" spans="1:5" ht="15">
      <c r="A8" s="19">
        <f>'Tally Sheet'!A8</f>
        <v>483</v>
      </c>
      <c r="B8" s="20" t="str">
        <f>'Tally Sheet'!B8</f>
        <v>MARGARET</v>
      </c>
      <c r="C8" s="20" t="str">
        <f>'Tally Sheet'!C8</f>
        <v>PRESSCOTT</v>
      </c>
      <c r="D8" s="21">
        <f>'Tally Sheet'!G8</f>
        <v>0</v>
      </c>
      <c r="E8" s="22">
        <f>'Tally Sheet'!H8</f>
        <v>0</v>
      </c>
    </row>
    <row r="9" spans="1:5" ht="15">
      <c r="A9" s="19">
        <f>'Tally Sheet'!A9</f>
        <v>807</v>
      </c>
      <c r="B9" s="20" t="str">
        <f>'Tally Sheet'!B9</f>
        <v>LIZ</v>
      </c>
      <c r="C9" s="20" t="str">
        <f>'Tally Sheet'!C9</f>
        <v>MURTON</v>
      </c>
      <c r="D9" s="21">
        <f>'Tally Sheet'!G9</f>
        <v>0</v>
      </c>
      <c r="E9" s="22">
        <f>'Tally Sheet'!H9</f>
        <v>0</v>
      </c>
    </row>
    <row r="10" spans="1:5" ht="15">
      <c r="A10" s="19">
        <f>'Tally Sheet'!A10</f>
        <v>552</v>
      </c>
      <c r="B10" s="20" t="str">
        <f>'Tally Sheet'!B10</f>
        <v>ANDREW</v>
      </c>
      <c r="C10" s="20" t="str">
        <f>'Tally Sheet'!C10</f>
        <v>PLAPP</v>
      </c>
      <c r="D10" s="21">
        <f>'Tally Sheet'!G10</f>
        <v>0</v>
      </c>
      <c r="E10" s="22">
        <f>'Tally Sheet'!H10</f>
        <v>0</v>
      </c>
    </row>
    <row r="11" spans="1:5" ht="15">
      <c r="A11" s="19">
        <f>'Tally Sheet'!A11</f>
        <v>930</v>
      </c>
      <c r="B11" s="20" t="str">
        <f>'Tally Sheet'!B11</f>
        <v>BRETT</v>
      </c>
      <c r="C11" s="20" t="str">
        <f>'Tally Sheet'!C11</f>
        <v>RILEY</v>
      </c>
      <c r="D11" s="21">
        <f>'Tally Sheet'!G11</f>
        <v>0</v>
      </c>
      <c r="E11" s="22">
        <f>'Tally Sheet'!H11</f>
        <v>0</v>
      </c>
    </row>
    <row r="12" spans="1:5" ht="15">
      <c r="A12" s="19">
        <f>'Tally Sheet'!A12</f>
        <v>773</v>
      </c>
      <c r="B12" s="20" t="str">
        <f>'Tally Sheet'!B12</f>
        <v>ANGELA</v>
      </c>
      <c r="C12" s="20" t="str">
        <f>'Tally Sheet'!C12</f>
        <v>WILSON</v>
      </c>
      <c r="D12" s="21">
        <f>'Tally Sheet'!G12</f>
        <v>0</v>
      </c>
      <c r="E12" s="22">
        <f>'Tally Sheet'!H12</f>
        <v>0</v>
      </c>
    </row>
    <row r="13" spans="1:5" ht="15">
      <c r="A13" s="19">
        <f>'Tally Sheet'!A13</f>
        <v>585</v>
      </c>
      <c r="B13" s="20" t="str">
        <f>'Tally Sheet'!B13</f>
        <v>MARGARET</v>
      </c>
      <c r="C13" s="20" t="str">
        <f>'Tally Sheet'!C13</f>
        <v>GREENHILL</v>
      </c>
      <c r="D13" s="21">
        <f>'Tally Sheet'!G13</f>
        <v>0</v>
      </c>
      <c r="E13" s="22">
        <f>'Tally Sheet'!H13</f>
        <v>0</v>
      </c>
    </row>
    <row r="14" spans="1:5" ht="15">
      <c r="A14" s="19">
        <f>'Tally Sheet'!A14</f>
        <v>68</v>
      </c>
      <c r="B14" s="20" t="str">
        <f>'Tally Sheet'!B14</f>
        <v>DAVID</v>
      </c>
      <c r="C14" s="20" t="str">
        <f>'Tally Sheet'!C14</f>
        <v>WRIGHT</v>
      </c>
      <c r="D14" s="21">
        <f>'Tally Sheet'!G14</f>
        <v>0</v>
      </c>
      <c r="E14" s="22">
        <f>'Tally Sheet'!H14</f>
        <v>0</v>
      </c>
    </row>
    <row r="15" spans="1:5" ht="15">
      <c r="A15" s="19">
        <f>'Tally Sheet'!A15</f>
        <v>536</v>
      </c>
      <c r="B15" s="20" t="str">
        <f>'Tally Sheet'!B15</f>
        <v>SARAH</v>
      </c>
      <c r="C15" s="20" t="str">
        <f>'Tally Sheet'!C15</f>
        <v>HILLER</v>
      </c>
      <c r="D15" s="21">
        <f>'Tally Sheet'!G15</f>
        <v>0</v>
      </c>
      <c r="E15" s="22">
        <f>'Tally Sheet'!H15</f>
        <v>0</v>
      </c>
    </row>
    <row r="16" spans="1:5" ht="15">
      <c r="A16" s="19">
        <f>'Tally Sheet'!A16</f>
        <v>303</v>
      </c>
      <c r="B16" s="20" t="str">
        <f>'Tally Sheet'!B16</f>
        <v>CHRISTINE</v>
      </c>
      <c r="C16" s="20" t="str">
        <f>'Tally Sheet'!C16</f>
        <v>WRIGHT</v>
      </c>
      <c r="D16" s="21">
        <f>'Tally Sheet'!G16</f>
        <v>0</v>
      </c>
      <c r="E16" s="22">
        <f>'Tally Sheet'!H16</f>
        <v>0</v>
      </c>
    </row>
    <row r="17" spans="1:5" ht="15">
      <c r="A17" s="19">
        <f>'Tally Sheet'!A17</f>
        <v>750</v>
      </c>
      <c r="B17" s="20" t="str">
        <f>'Tally Sheet'!B17</f>
        <v>KARINA</v>
      </c>
      <c r="C17" s="20" t="str">
        <f>'Tally Sheet'!C17</f>
        <v>ANDERSON</v>
      </c>
      <c r="D17" s="21">
        <f>'Tally Sheet'!G17</f>
        <v>0</v>
      </c>
      <c r="E17" s="22">
        <f>'Tally Sheet'!H17</f>
        <v>0</v>
      </c>
    </row>
    <row r="18" spans="1:5" ht="15">
      <c r="A18" s="19">
        <f>'Tally Sheet'!A18</f>
        <v>956</v>
      </c>
      <c r="B18" s="20" t="str">
        <f>'Tally Sheet'!B18</f>
        <v>MADDI</v>
      </c>
      <c r="C18" s="20" t="str">
        <f>'Tally Sheet'!C18</f>
        <v>BAXTER</v>
      </c>
      <c r="D18" s="21">
        <f>'Tally Sheet'!G18</f>
        <v>0</v>
      </c>
      <c r="E18" s="22">
        <f>'Tally Sheet'!H18</f>
        <v>0</v>
      </c>
    </row>
    <row r="19" spans="1:5" ht="15">
      <c r="A19" s="19">
        <f>'Tally Sheet'!A19</f>
        <v>719</v>
      </c>
      <c r="B19" s="20" t="str">
        <f>'Tally Sheet'!B19</f>
        <v>GREG</v>
      </c>
      <c r="C19" s="20" t="str">
        <f>'Tally Sheet'!C19</f>
        <v>McFARLANE</v>
      </c>
      <c r="D19" s="21">
        <f>'Tally Sheet'!G19</f>
        <v>0</v>
      </c>
      <c r="E19" s="22">
        <f>'Tally Sheet'!H19</f>
        <v>0</v>
      </c>
    </row>
    <row r="20" spans="1:5" ht="15">
      <c r="A20" s="19">
        <f>'Tally Sheet'!A20</f>
        <v>189</v>
      </c>
      <c r="B20" s="20" t="str">
        <f>'Tally Sheet'!B20</f>
        <v>RAY</v>
      </c>
      <c r="C20" s="20" t="str">
        <f>'Tally Sheet'!C20</f>
        <v>SPINKS</v>
      </c>
      <c r="D20" s="21">
        <f>'Tally Sheet'!G20</f>
        <v>0</v>
      </c>
      <c r="E20" s="22">
        <f>'Tally Sheet'!H20</f>
        <v>0</v>
      </c>
    </row>
    <row r="21" spans="1:5" ht="15">
      <c r="A21" s="19">
        <f>'Tally Sheet'!A21</f>
        <v>140</v>
      </c>
      <c r="B21" s="20" t="str">
        <f>'Tally Sheet'!B21</f>
        <v>RODNEY</v>
      </c>
      <c r="C21" s="20" t="str">
        <f>'Tally Sheet'!C21</f>
        <v>VINEY</v>
      </c>
      <c r="D21" s="21">
        <f>'Tally Sheet'!G21</f>
        <v>0</v>
      </c>
      <c r="E21" s="22">
        <f>'Tally Sheet'!H21</f>
        <v>0</v>
      </c>
    </row>
    <row r="22" spans="1:5" ht="15">
      <c r="A22" s="19">
        <f>'Tally Sheet'!A22</f>
        <v>93</v>
      </c>
      <c r="B22" s="20" t="str">
        <f>'Tally Sheet'!B22</f>
        <v>ALLAN</v>
      </c>
      <c r="C22" s="20" t="str">
        <f>'Tally Sheet'!C22</f>
        <v>BAKES</v>
      </c>
      <c r="D22" s="21">
        <f>'Tally Sheet'!G22</f>
        <v>0</v>
      </c>
      <c r="E22" s="22">
        <f>'Tally Sheet'!H22</f>
        <v>0</v>
      </c>
    </row>
    <row r="23" spans="1:5" ht="15">
      <c r="A23" s="19" t="e">
        <f>'Tally Sheet'!#REF!</f>
        <v>#REF!</v>
      </c>
      <c r="B23" s="20" t="e">
        <f>'Tally Sheet'!#REF!</f>
        <v>#REF!</v>
      </c>
      <c r="C23" s="20" t="e">
        <f>'Tally Sheet'!#REF!</f>
        <v>#REF!</v>
      </c>
      <c r="D23" s="21" t="e">
        <f>'Tally Sheet'!#REF!</f>
        <v>#REF!</v>
      </c>
      <c r="E23" s="22" t="e">
        <f>'Tally Sheet'!#REF!</f>
        <v>#REF!</v>
      </c>
    </row>
    <row r="24" spans="1:5" ht="15">
      <c r="A24" s="19">
        <f>'Tally Sheet'!A24</f>
        <v>175</v>
      </c>
      <c r="B24" s="20" t="str">
        <f>'Tally Sheet'!B24</f>
        <v>RICKY</v>
      </c>
      <c r="C24" s="20" t="str">
        <f>'Tally Sheet'!C24</f>
        <v>BROWN</v>
      </c>
      <c r="D24" s="21">
        <f>'Tally Sheet'!G24</f>
        <v>0</v>
      </c>
      <c r="E24" s="22">
        <f>'Tally Sheet'!H24</f>
        <v>0</v>
      </c>
    </row>
    <row r="25" spans="1:5" ht="15">
      <c r="A25" s="19">
        <f>'Tally Sheet'!A25</f>
        <v>498</v>
      </c>
      <c r="B25" s="20" t="str">
        <f>'Tally Sheet'!B25</f>
        <v>JOHN</v>
      </c>
      <c r="C25" s="20" t="str">
        <f>'Tally Sheet'!C25</f>
        <v>CASTLEDINE</v>
      </c>
      <c r="D25" s="21">
        <f>'Tally Sheet'!G25</f>
        <v>0</v>
      </c>
      <c r="E25" s="22">
        <f>'Tally Sheet'!H25</f>
        <v>0</v>
      </c>
    </row>
    <row r="26" spans="1:5" ht="15">
      <c r="A26" s="19">
        <f>'Tally Sheet'!A26</f>
        <v>292</v>
      </c>
      <c r="B26" s="20" t="str">
        <f>'Tally Sheet'!B26</f>
        <v>NEVILLE</v>
      </c>
      <c r="C26" s="20" t="str">
        <f>'Tally Sheet'!C26</f>
        <v>SWEETMAN</v>
      </c>
      <c r="D26" s="21">
        <f>'Tally Sheet'!G26</f>
        <v>0</v>
      </c>
      <c r="E26" s="22">
        <f>'Tally Sheet'!H26</f>
        <v>0</v>
      </c>
    </row>
    <row r="27" spans="1:5" ht="15">
      <c r="A27" s="19">
        <f>'Tally Sheet'!A27</f>
        <v>795</v>
      </c>
      <c r="B27" s="20" t="str">
        <f>'Tally Sheet'!B27</f>
        <v>KEN</v>
      </c>
      <c r="C27" s="20" t="str">
        <f>'Tally Sheet'!C27</f>
        <v>TROUGHTON</v>
      </c>
      <c r="D27" s="21">
        <f>'Tally Sheet'!G27</f>
        <v>0</v>
      </c>
      <c r="E27" s="22">
        <f>'Tally Sheet'!H27</f>
        <v>0</v>
      </c>
    </row>
    <row r="28" spans="1:5" ht="15">
      <c r="A28" s="19">
        <f>'Tally Sheet'!A28</f>
        <v>137</v>
      </c>
      <c r="B28" s="20" t="str">
        <f>'Tally Sheet'!B28</f>
        <v>STUART</v>
      </c>
      <c r="C28" s="20" t="str">
        <f>'Tally Sheet'!C28</f>
        <v>WILSON</v>
      </c>
      <c r="D28" s="21">
        <f>'Tally Sheet'!G28</f>
        <v>0</v>
      </c>
      <c r="E28" s="22">
        <f>'Tally Sheet'!H28</f>
        <v>0</v>
      </c>
    </row>
    <row r="29" spans="1:5" ht="15">
      <c r="A29" s="19">
        <f>'Tally Sheet'!A29</f>
        <v>779</v>
      </c>
      <c r="B29" s="20" t="str">
        <f>'Tally Sheet'!B29</f>
        <v>KELLY</v>
      </c>
      <c r="C29" s="20" t="str">
        <f>'Tally Sheet'!C29</f>
        <v>BAXTER</v>
      </c>
      <c r="D29" s="21">
        <f>'Tally Sheet'!G29</f>
        <v>0</v>
      </c>
      <c r="E29" s="22">
        <f>'Tally Sheet'!H29</f>
        <v>0</v>
      </c>
    </row>
    <row r="30" spans="1:5" ht="15">
      <c r="A30" s="19">
        <f>'Tally Sheet'!A30</f>
        <v>347</v>
      </c>
      <c r="B30" s="20" t="str">
        <f>'Tally Sheet'!B30</f>
        <v>ROBYN</v>
      </c>
      <c r="C30" s="20" t="str">
        <f>'Tally Sheet'!C30</f>
        <v>LOCKE</v>
      </c>
      <c r="D30" s="21">
        <f>'Tally Sheet'!G30</f>
        <v>0</v>
      </c>
      <c r="E30" s="22">
        <f>'Tally Sheet'!H30</f>
        <v>0</v>
      </c>
    </row>
    <row r="31" spans="1:5" ht="15">
      <c r="A31" s="19">
        <f>'Tally Sheet'!A31</f>
        <v>966</v>
      </c>
      <c r="B31" s="20" t="str">
        <f>'Tally Sheet'!B31</f>
        <v>KERRIE</v>
      </c>
      <c r="C31" s="20" t="str">
        <f>'Tally Sheet'!C31</f>
        <v>MURCHIE</v>
      </c>
      <c r="D31" s="21">
        <f>'Tally Sheet'!G31</f>
        <v>0</v>
      </c>
      <c r="E31" s="22">
        <f>'Tally Sheet'!H31</f>
        <v>0</v>
      </c>
    </row>
    <row r="32" spans="1:5" ht="15">
      <c r="A32" s="19">
        <f>'Tally Sheet'!A33</f>
        <v>280</v>
      </c>
      <c r="B32" s="20" t="str">
        <f>'Tally Sheet'!B33</f>
        <v>KIM</v>
      </c>
      <c r="C32" s="20" t="str">
        <f>'Tally Sheet'!C33</f>
        <v>DENWER</v>
      </c>
      <c r="D32" s="21">
        <f>'Tally Sheet'!G33</f>
        <v>0</v>
      </c>
      <c r="E32" s="22">
        <f>'Tally Sheet'!H33</f>
        <v>0</v>
      </c>
    </row>
    <row r="33" spans="1:5" ht="15">
      <c r="A33" s="19">
        <f>'Tally Sheet'!A34</f>
        <v>775</v>
      </c>
      <c r="B33" s="20" t="str">
        <f>'Tally Sheet'!B34</f>
        <v>ELLEN</v>
      </c>
      <c r="C33" s="20" t="str">
        <f>'Tally Sheet'!C34</f>
        <v>ELPHINSTONE</v>
      </c>
      <c r="D33" s="21">
        <f>'Tally Sheet'!G34</f>
        <v>0</v>
      </c>
      <c r="E33" s="22">
        <f>'Tally Sheet'!H34</f>
        <v>0</v>
      </c>
    </row>
    <row r="34" spans="1:5" ht="15">
      <c r="A34" s="19">
        <f>'Tally Sheet'!A35</f>
        <v>901</v>
      </c>
      <c r="B34" s="20" t="str">
        <f>'Tally Sheet'!B35</f>
        <v>CHRIS</v>
      </c>
      <c r="C34" s="20" t="str">
        <f>'Tally Sheet'!C35</f>
        <v>PURTON</v>
      </c>
      <c r="D34" s="21">
        <f>'Tally Sheet'!G35</f>
        <v>0</v>
      </c>
      <c r="E34" s="22">
        <f>'Tally Sheet'!H35</f>
        <v>0</v>
      </c>
    </row>
    <row r="35" spans="1:5" ht="15">
      <c r="A35" s="19">
        <f>'Tally Sheet'!A36</f>
        <v>102</v>
      </c>
      <c r="B35" s="20" t="str">
        <f>'Tally Sheet'!B36</f>
        <v>CHRISTOPHER</v>
      </c>
      <c r="C35" s="20" t="str">
        <f>'Tally Sheet'!C36</f>
        <v>TALBOT</v>
      </c>
      <c r="D35" s="21">
        <f>'Tally Sheet'!G36</f>
        <v>0</v>
      </c>
      <c r="E35" s="22">
        <f>'Tally Sheet'!H36</f>
        <v>0</v>
      </c>
    </row>
    <row r="36" spans="1:5" ht="15">
      <c r="A36" s="19">
        <f>'Tally Sheet'!A37</f>
        <v>312</v>
      </c>
      <c r="B36" s="20" t="str">
        <f>'Tally Sheet'!B37</f>
        <v>AMIE</v>
      </c>
      <c r="C36" s="20" t="str">
        <f>'Tally Sheet'!C37</f>
        <v>BRAMICH</v>
      </c>
      <c r="D36" s="21">
        <f>'Tally Sheet'!G37</f>
        <v>0</v>
      </c>
      <c r="E36" s="22">
        <f>'Tally Sheet'!H37</f>
        <v>0</v>
      </c>
    </row>
    <row r="37" spans="1:5" ht="15">
      <c r="A37" s="19">
        <f>'Tally Sheet'!A38</f>
        <v>964</v>
      </c>
      <c r="B37" s="20" t="str">
        <f>'Tally Sheet'!B38</f>
        <v>KATE</v>
      </c>
      <c r="C37" s="20" t="str">
        <f>'Tally Sheet'!C38</f>
        <v>HAWLEY</v>
      </c>
      <c r="D37" s="21">
        <f>'Tally Sheet'!G38</f>
        <v>0</v>
      </c>
      <c r="E37" s="22">
        <f>'Tally Sheet'!H38</f>
        <v>0</v>
      </c>
    </row>
    <row r="38" spans="1:5" ht="15">
      <c r="A38" s="19">
        <f>'Tally Sheet'!A39</f>
        <v>829</v>
      </c>
      <c r="B38" s="20" t="str">
        <f>'Tally Sheet'!B39</f>
        <v>RICHARD</v>
      </c>
      <c r="C38" s="20" t="str">
        <f>'Tally Sheet'!C39</f>
        <v>LAWSON</v>
      </c>
      <c r="D38" s="21">
        <f>'Tally Sheet'!G39</f>
        <v>0</v>
      </c>
      <c r="E38" s="22">
        <f>'Tally Sheet'!H39</f>
        <v>0</v>
      </c>
    </row>
    <row r="39" spans="1:5" ht="15">
      <c r="A39" s="19">
        <f>'Tally Sheet'!A41</f>
        <v>547</v>
      </c>
      <c r="B39" s="20" t="str">
        <f>'Tally Sheet'!B41</f>
        <v>SHANE</v>
      </c>
      <c r="C39" s="20" t="str">
        <f>'Tally Sheet'!C41</f>
        <v>HANSON</v>
      </c>
      <c r="D39" s="21">
        <f>'Tally Sheet'!G41</f>
        <v>0</v>
      </c>
      <c r="E39" s="22">
        <f>'Tally Sheet'!H41</f>
        <v>0</v>
      </c>
    </row>
    <row r="40" spans="1:5" ht="15">
      <c r="A40" s="19">
        <f>'Tally Sheet'!A42</f>
        <v>106</v>
      </c>
      <c r="B40" s="20" t="str">
        <f>'Tally Sheet'!B42</f>
        <v>GERARD</v>
      </c>
      <c r="C40" s="20" t="str">
        <f>'Tally Sheet'!C42</f>
        <v>LEARY</v>
      </c>
      <c r="D40" s="21">
        <f>'Tally Sheet'!G42</f>
        <v>0</v>
      </c>
      <c r="E40" s="22">
        <f>'Tally Sheet'!H42</f>
        <v>0</v>
      </c>
    </row>
    <row r="41" spans="1:5" ht="15">
      <c r="A41" s="19">
        <f>'Tally Sheet'!A43</f>
        <v>952</v>
      </c>
      <c r="B41" s="20" t="str">
        <f>'Tally Sheet'!B43</f>
        <v>MALCOM</v>
      </c>
      <c r="C41" s="20" t="str">
        <f>'Tally Sheet'!C43</f>
        <v>WELLS</v>
      </c>
      <c r="D41" s="21">
        <f>'Tally Sheet'!G43</f>
        <v>0</v>
      </c>
      <c r="E41" s="22">
        <f>'Tally Sheet'!H43</f>
        <v>0</v>
      </c>
    </row>
    <row r="42" spans="1:5" ht="15">
      <c r="A42" s="19">
        <f>'Tally Sheet'!A44</f>
        <v>611</v>
      </c>
      <c r="B42" s="20" t="str">
        <f>'Tally Sheet'!B44</f>
        <v>NICK</v>
      </c>
      <c r="C42" s="20" t="str">
        <f>'Tally Sheet'!C44</f>
        <v>YOUNG</v>
      </c>
      <c r="D42" s="21">
        <f>'Tally Sheet'!G44</f>
        <v>0</v>
      </c>
      <c r="E42" s="22">
        <f>'Tally Sheet'!H44</f>
        <v>0</v>
      </c>
    </row>
    <row r="43" spans="1:5" ht="15">
      <c r="A43" s="19">
        <f>'Tally Sheet'!A45</f>
        <v>797</v>
      </c>
      <c r="B43" s="20" t="str">
        <f>'Tally Sheet'!B45</f>
        <v>JOHN</v>
      </c>
      <c r="C43" s="20" t="str">
        <f>'Tally Sheet'!C45</f>
        <v>BADCOCK</v>
      </c>
      <c r="D43" s="21">
        <f>'Tally Sheet'!G45</f>
        <v>0</v>
      </c>
      <c r="E43" s="22">
        <f>'Tally Sheet'!H45</f>
        <v>0</v>
      </c>
    </row>
    <row r="44" spans="1:5" ht="15">
      <c r="A44" s="19">
        <f>'Tally Sheet'!A46</f>
        <v>793</v>
      </c>
      <c r="B44" s="20" t="str">
        <f>'Tally Sheet'!B46</f>
        <v>ARNOLD</v>
      </c>
      <c r="C44" s="20" t="str">
        <f>'Tally Sheet'!C46</f>
        <v>ELPHINSTONE</v>
      </c>
      <c r="D44" s="21">
        <f>'Tally Sheet'!G46</f>
        <v>0</v>
      </c>
      <c r="E44" s="22">
        <f>'Tally Sheet'!H46</f>
        <v>0</v>
      </c>
    </row>
    <row r="45" spans="1:5" ht="15">
      <c r="A45" s="19">
        <f>'Tally Sheet'!A47</f>
        <v>388</v>
      </c>
      <c r="B45" s="20" t="str">
        <f>'Tally Sheet'!B47</f>
        <v>WAYNE</v>
      </c>
      <c r="C45" s="20" t="str">
        <f>'Tally Sheet'!C47</f>
        <v>WISEMAN</v>
      </c>
      <c r="D45" s="21">
        <f>'Tally Sheet'!G47</f>
        <v>0</v>
      </c>
      <c r="E45" s="22">
        <f>'Tally Sheet'!H47</f>
        <v>0</v>
      </c>
    </row>
    <row r="46" spans="1:5" ht="15">
      <c r="A46" s="19">
        <f>'Tally Sheet'!A48</f>
        <v>702</v>
      </c>
      <c r="B46" s="20" t="str">
        <f>'Tally Sheet'!B48</f>
        <v>RUSSELL</v>
      </c>
      <c r="C46" s="20" t="str">
        <f>'Tally Sheet'!C48</f>
        <v>HORTON</v>
      </c>
      <c r="D46" s="21">
        <f>'Tally Sheet'!G48</f>
        <v>0</v>
      </c>
      <c r="E46" s="22">
        <f>'Tally Sheet'!H48</f>
        <v>0</v>
      </c>
    </row>
    <row r="47" spans="1:5" ht="15">
      <c r="A47" s="19">
        <f>'Tally Sheet'!A49</f>
        <v>107</v>
      </c>
      <c r="B47" s="20" t="str">
        <f>'Tally Sheet'!B49</f>
        <v>GREG</v>
      </c>
      <c r="C47" s="20" t="str">
        <f>'Tally Sheet'!C49</f>
        <v>MALLEY</v>
      </c>
      <c r="D47" s="21">
        <f>'Tally Sheet'!G49</f>
        <v>0</v>
      </c>
      <c r="E47" s="22">
        <f>'Tally Sheet'!H49</f>
        <v>0</v>
      </c>
    </row>
    <row r="48" spans="1:5" ht="15">
      <c r="A48" s="19">
        <f>'Tally Sheet'!A50</f>
        <v>692</v>
      </c>
      <c r="B48" s="20" t="str">
        <f>'Tally Sheet'!B50</f>
        <v>PAT</v>
      </c>
      <c r="C48" s="20" t="str">
        <f>'Tally Sheet'!C50</f>
        <v>McMAHON</v>
      </c>
      <c r="D48" s="21">
        <f>'Tally Sheet'!G50</f>
        <v>0</v>
      </c>
      <c r="E48" s="22">
        <f>'Tally Sheet'!H50</f>
        <v>0</v>
      </c>
    </row>
    <row r="49" spans="1:5" ht="15">
      <c r="A49" s="19">
        <f>'Tally Sheet'!A51</f>
        <v>521</v>
      </c>
      <c r="B49" s="20" t="str">
        <f>'Tally Sheet'!B51</f>
        <v>KIM</v>
      </c>
      <c r="C49" s="20" t="str">
        <f>'Tally Sheet'!C51</f>
        <v>STEVEN</v>
      </c>
      <c r="D49" s="21">
        <f>'Tally Sheet'!G51</f>
        <v>0</v>
      </c>
      <c r="E49" s="22">
        <f>'Tally Sheet'!H51</f>
        <v>0</v>
      </c>
    </row>
    <row r="50" spans="1:5" ht="15">
      <c r="A50" s="19">
        <f>'Tally Sheet'!A52</f>
        <v>59</v>
      </c>
      <c r="B50" s="20" t="str">
        <f>'Tally Sheet'!B52</f>
        <v>MICHELLE</v>
      </c>
      <c r="C50" s="20" t="str">
        <f>'Tally Sheet'!C52</f>
        <v>D'MONTE</v>
      </c>
      <c r="D50" s="21">
        <f>'Tally Sheet'!G52</f>
        <v>0</v>
      </c>
      <c r="E50" s="22">
        <f>'Tally Sheet'!H52</f>
        <v>0</v>
      </c>
    </row>
    <row r="51" spans="1:5" ht="15">
      <c r="A51" s="19">
        <f>'Tally Sheet'!A53</f>
        <v>14</v>
      </c>
      <c r="B51" s="20" t="str">
        <f>'Tally Sheet'!B53</f>
        <v>PETER</v>
      </c>
      <c r="C51" s="20" t="str">
        <f>'Tally Sheet'!C53</f>
        <v>ELPHINSTONE</v>
      </c>
      <c r="D51" s="21">
        <f>'Tally Sheet'!G53</f>
        <v>0</v>
      </c>
      <c r="E51" s="22">
        <f>'Tally Sheet'!H53</f>
        <v>0</v>
      </c>
    </row>
    <row r="52" spans="1:5" ht="15">
      <c r="A52" s="19">
        <f>'Tally Sheet'!A54</f>
        <v>968</v>
      </c>
      <c r="B52" s="20" t="str">
        <f>'Tally Sheet'!B54</f>
        <v>GRANT</v>
      </c>
      <c r="C52" s="20" t="str">
        <f>'Tally Sheet'!C54</f>
        <v>McCORMACK</v>
      </c>
      <c r="D52" s="21">
        <f>'Tally Sheet'!G54</f>
        <v>0</v>
      </c>
      <c r="E52" s="22">
        <f>'Tally Sheet'!H54</f>
        <v>0</v>
      </c>
    </row>
    <row r="53" spans="1:5" ht="15">
      <c r="A53" s="19">
        <f>'Tally Sheet'!A55</f>
        <v>458</v>
      </c>
      <c r="B53" s="20" t="str">
        <f>'Tally Sheet'!B55</f>
        <v>JUDY</v>
      </c>
      <c r="C53" s="20" t="str">
        <f>'Tally Sheet'!C55</f>
        <v>RAY</v>
      </c>
      <c r="D53" s="21">
        <f>'Tally Sheet'!G55</f>
        <v>0</v>
      </c>
      <c r="E53" s="22">
        <f>'Tally Sheet'!H55</f>
        <v>0</v>
      </c>
    </row>
    <row r="54" spans="1:5" ht="15">
      <c r="A54" s="19">
        <f>'Tally Sheet'!A56</f>
        <v>9</v>
      </c>
      <c r="B54" s="20" t="str">
        <f>'Tally Sheet'!B56</f>
        <v>ANDREW</v>
      </c>
      <c r="C54" s="20" t="str">
        <f>'Tally Sheet'!C56</f>
        <v>HAY</v>
      </c>
      <c r="D54" s="21">
        <f>'Tally Sheet'!G56</f>
        <v>0</v>
      </c>
      <c r="E54" s="22">
        <f>'Tally Sheet'!H56</f>
        <v>0</v>
      </c>
    </row>
    <row r="55" spans="1:5" ht="15">
      <c r="A55" s="19">
        <f>'Tally Sheet'!A57</f>
        <v>957</v>
      </c>
      <c r="B55" s="20" t="str">
        <f>'Tally Sheet'!B57</f>
        <v>SALLY</v>
      </c>
      <c r="C55" s="20" t="str">
        <f>'Tally Sheet'!C57</f>
        <v>HAYNES</v>
      </c>
      <c r="D55" s="21">
        <f>'Tally Sheet'!G57</f>
        <v>0</v>
      </c>
      <c r="E55" s="22">
        <f>'Tally Sheet'!H57</f>
        <v>0</v>
      </c>
    </row>
    <row r="56" spans="1:5" ht="15">
      <c r="A56" s="19">
        <f>'Tally Sheet'!A58</f>
        <v>961</v>
      </c>
      <c r="B56" s="20" t="str">
        <f>'Tally Sheet'!B58</f>
        <v>PATRICK</v>
      </c>
      <c r="C56" s="20" t="str">
        <f>'Tally Sheet'!C58</f>
        <v>McMULLEN</v>
      </c>
      <c r="D56" s="21">
        <f>'Tally Sheet'!G58</f>
        <v>0</v>
      </c>
      <c r="E56" s="22">
        <f>'Tally Sheet'!H58</f>
        <v>0</v>
      </c>
    </row>
    <row r="57" spans="1:5" ht="15">
      <c r="A57" s="19">
        <f>'Tally Sheet'!A59</f>
        <v>527</v>
      </c>
      <c r="B57" s="20" t="str">
        <f>'Tally Sheet'!B59</f>
        <v>REBECCA</v>
      </c>
      <c r="C57" s="20" t="str">
        <f>'Tally Sheet'!C59</f>
        <v>O'GAREY</v>
      </c>
      <c r="D57" s="21">
        <f>'Tally Sheet'!G59</f>
        <v>0</v>
      </c>
      <c r="E57" s="22">
        <f>'Tally Sheet'!H59</f>
        <v>0</v>
      </c>
    </row>
    <row r="58" spans="1:5" ht="15">
      <c r="A58" s="19">
        <f>'Tally Sheet'!A60</f>
        <v>951</v>
      </c>
      <c r="B58" s="20" t="str">
        <f>'Tally Sheet'!B60</f>
        <v>LACHLAN</v>
      </c>
      <c r="C58" s="20" t="str">
        <f>'Tally Sheet'!C60</f>
        <v>BARRY</v>
      </c>
      <c r="D58" s="21">
        <f>'Tally Sheet'!G60</f>
        <v>0</v>
      </c>
      <c r="E58" s="22">
        <f>'Tally Sheet'!H60</f>
        <v>0</v>
      </c>
    </row>
    <row r="59" spans="1:5" ht="15">
      <c r="A59" s="19">
        <f>'Tally Sheet'!A61</f>
        <v>801</v>
      </c>
      <c r="B59" s="20" t="str">
        <f>'Tally Sheet'!B61</f>
        <v>REBECCA</v>
      </c>
      <c r="C59" s="20" t="str">
        <f>'Tally Sheet'!C61</f>
        <v>de GROOT</v>
      </c>
      <c r="D59" s="21">
        <f>'Tally Sheet'!G61</f>
        <v>0</v>
      </c>
      <c r="E59" s="22">
        <f>'Tally Sheet'!H61</f>
        <v>0</v>
      </c>
    </row>
    <row r="60" spans="1:5" ht="15">
      <c r="A60" s="19" t="e">
        <f>'Tally Sheet'!#REF!</f>
        <v>#REF!</v>
      </c>
      <c r="B60" s="20" t="e">
        <f>'Tally Sheet'!#REF!</f>
        <v>#REF!</v>
      </c>
      <c r="C60" s="20" t="e">
        <f>'Tally Sheet'!#REF!</f>
        <v>#REF!</v>
      </c>
      <c r="D60" s="21" t="e">
        <f>'Tally Sheet'!#REF!</f>
        <v>#REF!</v>
      </c>
      <c r="E60" s="22" t="e">
        <f>'Tally Sheet'!#REF!</f>
        <v>#REF!</v>
      </c>
    </row>
    <row r="61" spans="1:5" ht="15">
      <c r="A61" s="19">
        <f>'Tally Sheet'!A63</f>
        <v>498</v>
      </c>
      <c r="B61" s="20" t="str">
        <f>'Tally Sheet'!B63</f>
        <v>JOHN</v>
      </c>
      <c r="C61" s="20" t="str">
        <f>'Tally Sheet'!C63</f>
        <v>SALTMARSH</v>
      </c>
      <c r="D61" s="21">
        <f>'Tally Sheet'!G63</f>
        <v>0</v>
      </c>
      <c r="E61" s="22">
        <f>'Tally Sheet'!H63</f>
        <v>0</v>
      </c>
    </row>
    <row r="62" spans="1:5" ht="15">
      <c r="A62" s="19">
        <f>'Tally Sheet'!A64</f>
        <v>258</v>
      </c>
      <c r="B62" s="20" t="str">
        <f>'Tally Sheet'!B64</f>
        <v>PETER</v>
      </c>
      <c r="C62" s="20" t="str">
        <f>'Tally Sheet'!C64</f>
        <v>SNARE</v>
      </c>
      <c r="D62" s="21">
        <f>'Tally Sheet'!G64</f>
        <v>0</v>
      </c>
      <c r="E62" s="22">
        <f>'Tally Sheet'!H64</f>
        <v>0</v>
      </c>
    </row>
    <row r="63" spans="1:5" ht="15">
      <c r="A63" s="19">
        <f>'Tally Sheet'!A65</f>
        <v>808</v>
      </c>
      <c r="B63" s="20" t="str">
        <f>'Tally Sheet'!B65</f>
        <v>DANIELLE</v>
      </c>
      <c r="C63" s="20" t="str">
        <f>'Tally Sheet'!C65</f>
        <v>MITCHELL</v>
      </c>
      <c r="D63" s="21">
        <f>'Tally Sheet'!G65</f>
        <v>0</v>
      </c>
      <c r="E63" s="22">
        <f>'Tally Sheet'!H65</f>
        <v>0</v>
      </c>
    </row>
    <row r="64" spans="1:5" ht="15">
      <c r="A64" s="19">
        <f>'Tally Sheet'!A66</f>
        <v>666</v>
      </c>
      <c r="B64" s="20" t="str">
        <f>'Tally Sheet'!B66</f>
        <v>STUART</v>
      </c>
      <c r="C64" s="20" t="str">
        <f>'Tally Sheet'!C66</f>
        <v>YOUNG</v>
      </c>
      <c r="D64" s="21">
        <f>'Tally Sheet'!G66</f>
        <v>0</v>
      </c>
      <c r="E64" s="22">
        <f>'Tally Sheet'!H66</f>
        <v>0</v>
      </c>
    </row>
    <row r="65" spans="1:5" ht="15">
      <c r="A65" s="19">
        <f>'Tally Sheet'!A67</f>
        <v>90</v>
      </c>
      <c r="B65" s="20" t="str">
        <f>'Tally Sheet'!B67</f>
        <v>DWAYNE</v>
      </c>
      <c r="C65" s="20" t="str">
        <f>'Tally Sheet'!C67</f>
        <v>BARRY</v>
      </c>
      <c r="D65" s="21">
        <f>'Tally Sheet'!G67</f>
        <v>0</v>
      </c>
      <c r="E65" s="22">
        <f>'Tally Sheet'!H67</f>
        <v>0</v>
      </c>
    </row>
    <row r="66" spans="1:5" ht="15">
      <c r="A66" s="19">
        <f>'Tally Sheet'!A68</f>
        <v>309</v>
      </c>
      <c r="B66" s="20" t="str">
        <f>'Tally Sheet'!B68</f>
        <v>ADRIAN</v>
      </c>
      <c r="C66" s="20" t="str">
        <f>'Tally Sheet'!C68</f>
        <v>LAKELAND</v>
      </c>
      <c r="D66" s="21">
        <f>'Tally Sheet'!G68</f>
        <v>0</v>
      </c>
      <c r="E66" s="22">
        <f>'Tally Sheet'!H68</f>
        <v>0</v>
      </c>
    </row>
    <row r="67" spans="1:5" ht="15">
      <c r="A67" s="19">
        <f>'Tally Sheet'!A69</f>
        <v>758</v>
      </c>
      <c r="B67" s="20" t="str">
        <f>'Tally Sheet'!B69</f>
        <v>DALLAS</v>
      </c>
      <c r="C67" s="20" t="str">
        <f>'Tally Sheet'!C69</f>
        <v>VAN ROOYEN</v>
      </c>
      <c r="D67" s="21">
        <f>'Tally Sheet'!G69</f>
        <v>0</v>
      </c>
      <c r="E67" s="22">
        <f>'Tally Sheet'!H69</f>
        <v>0</v>
      </c>
    </row>
    <row r="68" spans="1:5" ht="15">
      <c r="A68" s="19">
        <f>'Tally Sheet'!A70</f>
        <v>785</v>
      </c>
      <c r="B68" s="20" t="str">
        <f>'Tally Sheet'!B70</f>
        <v>ANDREW</v>
      </c>
      <c r="C68" s="20" t="str">
        <f>'Tally Sheet'!C70</f>
        <v>BATES</v>
      </c>
      <c r="D68" s="21">
        <f>'Tally Sheet'!G70</f>
        <v>0</v>
      </c>
      <c r="E68" s="22">
        <f>'Tally Sheet'!H70</f>
        <v>0</v>
      </c>
    </row>
    <row r="69" spans="1:5" ht="15">
      <c r="A69" s="19">
        <f>'Tally Sheet'!A71</f>
        <v>906</v>
      </c>
      <c r="B69" s="20" t="str">
        <f>'Tally Sheet'!B71</f>
        <v>SIMON</v>
      </c>
      <c r="C69" s="20" t="str">
        <f>'Tally Sheet'!C71</f>
        <v>GATES</v>
      </c>
      <c r="D69" s="21">
        <f>'Tally Sheet'!G71</f>
        <v>0</v>
      </c>
      <c r="E69" s="22">
        <f>'Tally Sheet'!H71</f>
        <v>0</v>
      </c>
    </row>
    <row r="70" spans="1:5" ht="15">
      <c r="A70" s="19">
        <f>'Tally Sheet'!A72</f>
        <v>606</v>
      </c>
      <c r="B70" s="20" t="str">
        <f>'Tally Sheet'!B72</f>
        <v>KEEGAN</v>
      </c>
      <c r="C70" s="20" t="str">
        <f>'Tally Sheet'!C72</f>
        <v>POWELL</v>
      </c>
      <c r="D70" s="21">
        <f>'Tally Sheet'!G72</f>
        <v>0</v>
      </c>
      <c r="E70" s="22">
        <f>'Tally Sheet'!H72</f>
        <v>0</v>
      </c>
    </row>
    <row r="71" spans="1:5" ht="15">
      <c r="A71" s="19">
        <f>'Tally Sheet'!A73</f>
        <v>136</v>
      </c>
      <c r="B71" s="20" t="str">
        <f>'Tally Sheet'!B73</f>
        <v>AARON</v>
      </c>
      <c r="C71" s="20" t="str">
        <f>'Tally Sheet'!C73</f>
        <v>ROBERTSON</v>
      </c>
      <c r="D71" s="21">
        <f>'Tally Sheet'!G73</f>
        <v>0</v>
      </c>
      <c r="E71" s="22">
        <f>'Tally Sheet'!H73</f>
        <v>0</v>
      </c>
    </row>
    <row r="72" spans="1:5" ht="15">
      <c r="A72" s="19">
        <f>'Tally Sheet'!A74</f>
        <v>905</v>
      </c>
      <c r="B72" s="20" t="str">
        <f>'Tally Sheet'!B74</f>
        <v>SAM</v>
      </c>
      <c r="C72" s="20" t="str">
        <f>'Tally Sheet'!C74</f>
        <v>WELLS</v>
      </c>
      <c r="D72" s="21">
        <f>'Tally Sheet'!G74</f>
        <v>0</v>
      </c>
      <c r="E72" s="22">
        <f>'Tally Sheet'!H74</f>
        <v>0</v>
      </c>
    </row>
    <row r="73" spans="1:5" ht="15">
      <c r="A73" s="19">
        <f>'Tally Sheet'!A75</f>
        <v>38</v>
      </c>
      <c r="B73" s="20" t="str">
        <f>'Tally Sheet'!B75</f>
        <v>MARK</v>
      </c>
      <c r="C73" s="20" t="str">
        <f>'Tally Sheet'!C75</f>
        <v>SAINT-JOHN</v>
      </c>
      <c r="D73" s="21">
        <f>'Tally Sheet'!G75</f>
        <v>0</v>
      </c>
      <c r="E73" s="22">
        <f>'Tally Sheet'!H75</f>
        <v>0</v>
      </c>
    </row>
    <row r="74" spans="1:5" ht="15">
      <c r="A74" s="19">
        <f>'Tally Sheet'!A76</f>
        <v>239</v>
      </c>
      <c r="B74" s="20" t="str">
        <f>'Tally Sheet'!B76</f>
        <v>GREG</v>
      </c>
      <c r="C74" s="20" t="str">
        <f>'Tally Sheet'!C76</f>
        <v>SMITH</v>
      </c>
      <c r="D74" s="21">
        <f>'Tally Sheet'!G76</f>
        <v>0</v>
      </c>
      <c r="E74" s="22">
        <f>'Tally Sheet'!H76</f>
        <v>0</v>
      </c>
    </row>
    <row r="75" spans="1:5" ht="15">
      <c r="A75" s="19">
        <f>'Tally Sheet'!A77</f>
        <v>963</v>
      </c>
      <c r="B75" s="20" t="str">
        <f>'Tally Sheet'!B77</f>
        <v>ISSAC</v>
      </c>
      <c r="C75" s="20" t="str">
        <f>'Tally Sheet'!C77</f>
        <v>TROUGHTON</v>
      </c>
      <c r="D75" s="21">
        <f>'Tally Sheet'!G77</f>
        <v>0</v>
      </c>
      <c r="E75" s="22">
        <f>'Tally Sheet'!H77</f>
        <v>0</v>
      </c>
    </row>
    <row r="76" spans="1:5" ht="15">
      <c r="A76" s="19" t="e">
        <f>'Tally Sheet'!#REF!</f>
        <v>#REF!</v>
      </c>
      <c r="B76" s="20" t="e">
        <f>'Tally Sheet'!#REF!</f>
        <v>#REF!</v>
      </c>
      <c r="C76" s="20" t="e">
        <f>'Tally Sheet'!#REF!</f>
        <v>#REF!</v>
      </c>
      <c r="D76" s="21" t="e">
        <f>'Tally Sheet'!#REF!</f>
        <v>#REF!</v>
      </c>
      <c r="E76" s="22" t="e">
        <f>'Tally Sheet'!#REF!</f>
        <v>#REF!</v>
      </c>
    </row>
    <row r="77" spans="1:5" ht="15">
      <c r="A77" s="19">
        <f>'Tally Sheet'!A78</f>
        <v>592</v>
      </c>
      <c r="B77" s="20" t="str">
        <f>'Tally Sheet'!B78</f>
        <v>MATTHEW</v>
      </c>
      <c r="C77" s="20" t="str">
        <f>'Tally Sheet'!C78</f>
        <v>ATKINS</v>
      </c>
      <c r="D77" s="21">
        <f>'Tally Sheet'!G78</f>
        <v>0</v>
      </c>
      <c r="E77" s="22">
        <f>'Tally Sheet'!H78</f>
        <v>0</v>
      </c>
    </row>
    <row r="78" spans="1:5" ht="15">
      <c r="A78" s="19">
        <f>'Tally Sheet'!A79</f>
        <v>11</v>
      </c>
      <c r="B78" s="20" t="str">
        <f>'Tally Sheet'!B79</f>
        <v>JOHNATHON</v>
      </c>
      <c r="C78" s="20" t="str">
        <f>'Tally Sheet'!C79</f>
        <v>CAHILL</v>
      </c>
      <c r="D78" s="21">
        <f>'Tally Sheet'!G79</f>
        <v>0</v>
      </c>
      <c r="E78" s="22">
        <f>'Tally Sheet'!H79</f>
        <v>0</v>
      </c>
    </row>
    <row r="79" spans="1:5" ht="15">
      <c r="A79" s="19">
        <f>'Tally Sheet'!A80</f>
        <v>798</v>
      </c>
      <c r="B79" s="20" t="str">
        <f>'Tally Sheet'!B80</f>
        <v>EVAN</v>
      </c>
      <c r="C79" s="20" t="str">
        <f>'Tally Sheet'!C80</f>
        <v>BRETT</v>
      </c>
      <c r="D79" s="21">
        <f>'Tally Sheet'!G80</f>
        <v>0</v>
      </c>
      <c r="E79" s="22">
        <f>'Tally Sheet'!H80</f>
        <v>0</v>
      </c>
    </row>
    <row r="80" spans="1:5" ht="15">
      <c r="A80" s="19" t="e">
        <f>'Tally Sheet'!#REF!</f>
        <v>#REF!</v>
      </c>
      <c r="B80" s="20" t="e">
        <f>'Tally Sheet'!#REF!</f>
        <v>#REF!</v>
      </c>
      <c r="C80" s="20" t="e">
        <f>'Tally Sheet'!#REF!</f>
        <v>#REF!</v>
      </c>
      <c r="D80" s="21" t="e">
        <f>'Tally Sheet'!#REF!</f>
        <v>#REF!</v>
      </c>
      <c r="E80" s="22" t="e">
        <f>'Tally Sheet'!#REF!</f>
        <v>#REF!</v>
      </c>
    </row>
    <row r="81" spans="1:5" ht="15">
      <c r="A81" s="19">
        <f>'Tally Sheet'!A81</f>
        <v>806</v>
      </c>
      <c r="B81" s="20" t="str">
        <f>'Tally Sheet'!B81</f>
        <v>OWEN</v>
      </c>
      <c r="C81" s="20" t="str">
        <f>'Tally Sheet'!C81</f>
        <v>BRITT</v>
      </c>
      <c r="D81" s="21">
        <f>'Tally Sheet'!G81</f>
        <v>0</v>
      </c>
      <c r="E81" s="22">
        <f>'Tally Sheet'!H81</f>
        <v>0</v>
      </c>
    </row>
    <row r="82" spans="1:5" ht="15">
      <c r="A82" s="19">
        <f>'Tally Sheet'!A82</f>
        <v>764</v>
      </c>
      <c r="B82" s="20" t="str">
        <f>'Tally Sheet'!B82</f>
        <v>JASON</v>
      </c>
      <c r="C82" s="20" t="str">
        <f>'Tally Sheet'!C82</f>
        <v>FEHLBERG</v>
      </c>
      <c r="D82" s="21">
        <f>'Tally Sheet'!G82</f>
        <v>0</v>
      </c>
      <c r="E82" s="22">
        <f>'Tally Sheet'!H82</f>
        <v>0</v>
      </c>
    </row>
    <row r="83" spans="1:5" ht="15">
      <c r="A83" s="19">
        <f>'Tally Sheet'!A83</f>
        <v>909</v>
      </c>
      <c r="B83" s="20" t="str">
        <f>'Tally Sheet'!B83</f>
        <v>JULIAN</v>
      </c>
      <c r="C83" s="20" t="str">
        <f>'Tally Sheet'!C83</f>
        <v>LESEK</v>
      </c>
      <c r="D83" s="21">
        <f>'Tally Sheet'!G83</f>
        <v>0</v>
      </c>
      <c r="E83" s="22">
        <f>'Tally Sheet'!H83</f>
        <v>0</v>
      </c>
    </row>
    <row r="84" spans="1:5" ht="15">
      <c r="A84" s="5"/>
      <c r="B84" s="3"/>
      <c r="C84" s="3"/>
      <c r="D84" s="3"/>
      <c r="E84" s="4"/>
    </row>
    <row r="85" spans="1:5" ht="15">
      <c r="A85" s="5"/>
      <c r="B85" s="3"/>
      <c r="C85" s="3"/>
      <c r="D85" s="3"/>
      <c r="E85" s="4"/>
    </row>
    <row r="86" spans="1:5" ht="15">
      <c r="A86" s="5"/>
      <c r="B86" s="3"/>
      <c r="C86" s="3"/>
      <c r="D86" s="3"/>
      <c r="E86" s="4"/>
    </row>
    <row r="87" spans="1:5" ht="15">
      <c r="A87" s="5"/>
      <c r="B87" s="3"/>
      <c r="C87" s="3"/>
      <c r="D87" s="3"/>
      <c r="E87" s="4"/>
    </row>
    <row r="88" spans="1:5" ht="15">
      <c r="A88" s="5"/>
      <c r="B88" s="3"/>
      <c r="C88" s="3"/>
      <c r="D88" s="3"/>
      <c r="E88" s="4"/>
    </row>
    <row r="89" spans="1:5" ht="15">
      <c r="A89" s="5"/>
      <c r="B89" s="3"/>
      <c r="C89" s="3"/>
      <c r="D89" s="3"/>
      <c r="E89" s="4"/>
    </row>
    <row r="90" spans="1:5" ht="15">
      <c r="A90" s="5"/>
      <c r="B90" s="3"/>
      <c r="C90" s="3"/>
      <c r="D90" s="3"/>
      <c r="E90" s="4"/>
    </row>
    <row r="91" spans="1:5" ht="15">
      <c r="A91" s="5"/>
      <c r="B91" s="3"/>
      <c r="C91" s="3"/>
      <c r="D91" s="3"/>
      <c r="E91" s="4"/>
    </row>
    <row r="92" spans="1:5" ht="15">
      <c r="A92" s="5"/>
      <c r="B92" s="3"/>
      <c r="C92" s="3"/>
      <c r="D92" s="3"/>
      <c r="E92" s="4"/>
    </row>
    <row r="93" spans="1:5" ht="15">
      <c r="A93" s="5"/>
      <c r="B93" s="3"/>
      <c r="C93" s="3"/>
      <c r="D93" s="3"/>
      <c r="E93" s="4"/>
    </row>
    <row r="94" spans="1:5" ht="15">
      <c r="A94" s="5"/>
      <c r="B94" s="3"/>
      <c r="C94" s="3"/>
      <c r="D94" s="3"/>
      <c r="E94" s="4"/>
    </row>
    <row r="95" spans="1:5" ht="15">
      <c r="A95" s="5"/>
      <c r="B95" s="3"/>
      <c r="C95" s="3"/>
      <c r="D95" s="3"/>
      <c r="E95" s="4"/>
    </row>
    <row r="96" spans="1:5" ht="15">
      <c r="A96" s="5"/>
      <c r="B96" s="3"/>
      <c r="C96" s="3"/>
      <c r="D96" s="3"/>
      <c r="E96" s="4"/>
    </row>
    <row r="97" spans="1:5" ht="15">
      <c r="A97" s="5"/>
      <c r="B97" s="3"/>
      <c r="C97" s="3"/>
      <c r="D97" s="3"/>
      <c r="E97" s="4"/>
    </row>
    <row r="98" spans="1:5" ht="15">
      <c r="A98" s="5"/>
      <c r="B98" s="3"/>
      <c r="C98" s="3"/>
      <c r="D98" s="3"/>
      <c r="E98" s="4"/>
    </row>
    <row r="99" spans="1:5" ht="15">
      <c r="A99" s="5"/>
      <c r="B99" s="3"/>
      <c r="C99" s="3"/>
      <c r="D99" s="3"/>
      <c r="E99" s="4"/>
    </row>
    <row r="100" spans="1:5" ht="15">
      <c r="A100" s="5"/>
      <c r="B100" s="3"/>
      <c r="C100" s="3"/>
      <c r="D100" s="3"/>
      <c r="E100" s="4"/>
    </row>
    <row r="101" spans="1:5" ht="15">
      <c r="A101" s="5"/>
      <c r="B101" s="3"/>
      <c r="C101" s="3"/>
      <c r="D101" s="3"/>
      <c r="E101" s="4"/>
    </row>
    <row r="102" spans="1:5" ht="15">
      <c r="A102" s="5"/>
      <c r="B102" s="3"/>
      <c r="C102" s="3"/>
      <c r="D102" s="3"/>
      <c r="E102" s="4"/>
    </row>
    <row r="103" spans="1:5" ht="15">
      <c r="A103" s="5"/>
      <c r="B103" s="3"/>
      <c r="C103" s="3"/>
      <c r="D103" s="3"/>
      <c r="E103" s="4"/>
    </row>
    <row r="104" spans="1:5" ht="15">
      <c r="A104" s="5"/>
      <c r="B104" s="3"/>
      <c r="C104" s="3"/>
      <c r="D104" s="3"/>
      <c r="E104" s="4"/>
    </row>
    <row r="105" spans="1:5" ht="15">
      <c r="A105" s="5"/>
      <c r="B105" s="3"/>
      <c r="C105" s="3"/>
      <c r="D105" s="3"/>
      <c r="E105" s="4"/>
    </row>
    <row r="106" spans="1:5" ht="15">
      <c r="A106" s="5"/>
      <c r="B106" s="3"/>
      <c r="C106" s="3"/>
      <c r="D106" s="3"/>
      <c r="E106" s="4"/>
    </row>
    <row r="107" spans="1:5" ht="15">
      <c r="A107" s="5"/>
      <c r="B107" s="3"/>
      <c r="C107" s="3"/>
      <c r="D107" s="3"/>
      <c r="E107" s="4"/>
    </row>
    <row r="108" spans="1:5" ht="15">
      <c r="A108" s="5"/>
      <c r="B108" s="3"/>
      <c r="C108" s="3"/>
      <c r="D108" s="3"/>
      <c r="E108" s="4"/>
    </row>
    <row r="109" spans="1:5" ht="15">
      <c r="A109" s="5"/>
      <c r="B109" s="3"/>
      <c r="C109" s="3"/>
      <c r="D109" s="3"/>
      <c r="E109" s="4"/>
    </row>
    <row r="110" spans="1:5" ht="15">
      <c r="A110" s="5"/>
      <c r="B110" s="3"/>
      <c r="C110" s="3"/>
      <c r="D110" s="3"/>
      <c r="E110" s="4"/>
    </row>
    <row r="111" spans="1:5" ht="15">
      <c r="A111" s="5"/>
      <c r="B111" s="3"/>
      <c r="C111" s="3"/>
      <c r="D111" s="3"/>
      <c r="E111" s="4"/>
    </row>
    <row r="112" spans="1:5" ht="15">
      <c r="A112" s="5"/>
      <c r="B112" s="3"/>
      <c r="C112" s="3"/>
      <c r="D112" s="3"/>
      <c r="E112" s="4"/>
    </row>
    <row r="113" spans="1:5" ht="15">
      <c r="A113" s="5"/>
      <c r="B113" s="3"/>
      <c r="C113" s="3"/>
      <c r="D113" s="3"/>
      <c r="E113" s="4"/>
    </row>
    <row r="114" spans="1:5" ht="15">
      <c r="A114" s="5"/>
      <c r="B114" s="3"/>
      <c r="C114" s="3"/>
      <c r="D114" s="3"/>
      <c r="E114" s="4"/>
    </row>
    <row r="115" spans="1:5" ht="15">
      <c r="A115" s="5"/>
      <c r="B115" s="3"/>
      <c r="C115" s="3"/>
      <c r="D115" s="3"/>
      <c r="E115" s="4"/>
    </row>
    <row r="116" spans="1:5" ht="15">
      <c r="A116" s="5"/>
      <c r="B116" s="3"/>
      <c r="C116" s="3"/>
      <c r="D116" s="3"/>
      <c r="E116" s="4"/>
    </row>
    <row r="117" spans="1:5" ht="15">
      <c r="A117" s="5"/>
      <c r="B117" s="3"/>
      <c r="C117" s="3"/>
      <c r="D117" s="3"/>
      <c r="E117" s="4"/>
    </row>
    <row r="118" spans="1:5" ht="15">
      <c r="A118" s="5"/>
      <c r="B118" s="3"/>
      <c r="C118" s="3"/>
      <c r="D118" s="3"/>
      <c r="E118" s="3"/>
    </row>
    <row r="119" spans="1:5" ht="15">
      <c r="A119" s="5"/>
      <c r="B119" s="3"/>
      <c r="C119" s="3"/>
      <c r="D119" s="3"/>
      <c r="E119" s="3"/>
    </row>
    <row r="120" spans="1:5" ht="15">
      <c r="A120" s="5"/>
      <c r="B120" s="3"/>
      <c r="C120" s="3"/>
      <c r="D120" s="3"/>
      <c r="E120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PCCCT</dc:creator>
  <cp:keywords/>
  <dc:description/>
  <cp:lastModifiedBy>Rod Viney</cp:lastModifiedBy>
  <cp:lastPrinted>2016-06-03T05:55:40Z</cp:lastPrinted>
  <dcterms:created xsi:type="dcterms:W3CDTF">2005-09-12T10:52:24Z</dcterms:created>
  <dcterms:modified xsi:type="dcterms:W3CDTF">2016-08-09T11:52:15Z</dcterms:modified>
  <cp:category/>
  <cp:version/>
  <cp:contentType/>
  <cp:contentStatus/>
</cp:coreProperties>
</file>